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EH 2DO TRIM 2025\6.- SUMADA A LA INFORMACIÓN FINANCIERA\"/>
    </mc:Choice>
  </mc:AlternateContent>
  <xr:revisionPtr revIDLastSave="0" documentId="8_{F5726B3E-7A43-476A-BB79-7ED839428046}" xr6:coauthVersionLast="36" xr6:coauthVersionMax="36" xr10:uidLastSave="{00000000-0000-0000-0000-000000000000}"/>
  <bookViews>
    <workbookView xWindow="240" yWindow="255" windowWidth="19440" windowHeight="7815" tabRatio="965"/>
  </bookViews>
  <sheets>
    <sheet name="MCMV_UTSH_02_2025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K531" i="28" l="1"/>
  <c r="K536" i="28"/>
  <c r="K532" i="28"/>
  <c r="K533" i="28"/>
  <c r="K535" i="28"/>
  <c r="K561" i="28"/>
  <c r="K567" i="28"/>
  <c r="K562" i="28"/>
  <c r="K563" i="28"/>
  <c r="K564" i="28"/>
  <c r="K566" i="28"/>
  <c r="K593" i="28"/>
  <c r="K594" i="28"/>
  <c r="K595" i="28"/>
  <c r="K601" i="28"/>
  <c r="K596" i="28"/>
  <c r="K597" i="28"/>
  <c r="K598" i="28"/>
  <c r="K600" i="28"/>
  <c r="K459" i="28"/>
  <c r="K460" i="28"/>
  <c r="K461" i="28"/>
  <c r="K462" i="28"/>
  <c r="K464" i="28"/>
  <c r="K495" i="28"/>
  <c r="K496" i="28"/>
  <c r="K497" i="28"/>
  <c r="K498" i="28"/>
  <c r="K499" i="28"/>
  <c r="K500" i="28"/>
  <c r="K506" i="28"/>
  <c r="K501" i="28"/>
  <c r="K502" i="28"/>
  <c r="K504" i="28"/>
  <c r="K386" i="28"/>
  <c r="K387" i="28"/>
  <c r="K388" i="28"/>
  <c r="K389" i="28"/>
  <c r="K390" i="28"/>
  <c r="K391" i="28"/>
  <c r="K393" i="28"/>
  <c r="K394" i="28"/>
  <c r="K395" i="28"/>
  <c r="K396" i="28"/>
  <c r="K425" i="28"/>
  <c r="K426" i="28"/>
  <c r="K427" i="28"/>
  <c r="K428" i="28"/>
  <c r="K429" i="28"/>
  <c r="K430" i="28"/>
  <c r="K432" i="28"/>
  <c r="K346" i="28"/>
  <c r="K347" i="28"/>
  <c r="K348" i="28"/>
  <c r="K349" i="28"/>
  <c r="K350" i="28"/>
  <c r="K351" i="28"/>
  <c r="K352" i="28"/>
  <c r="K353" i="28"/>
  <c r="K354" i="28"/>
  <c r="K356" i="28"/>
  <c r="K357" i="28"/>
  <c r="K358" i="28"/>
  <c r="K359" i="28"/>
  <c r="K281" i="28"/>
  <c r="K282" i="28"/>
  <c r="K283" i="28"/>
  <c r="K284" i="28"/>
  <c r="K286" i="28"/>
  <c r="K288" i="28"/>
  <c r="K314" i="28"/>
  <c r="K315" i="28"/>
  <c r="K316" i="28"/>
  <c r="K317" i="28"/>
  <c r="K319" i="28"/>
  <c r="K215" i="28"/>
  <c r="K216" i="28"/>
  <c r="K217" i="28"/>
  <c r="K219" i="28"/>
  <c r="K220" i="28"/>
  <c r="K249" i="28"/>
  <c r="K250" i="28"/>
  <c r="K251" i="28"/>
  <c r="K253" i="28"/>
  <c r="K254" i="28"/>
  <c r="K82" i="28"/>
  <c r="K83" i="28"/>
  <c r="K84" i="28"/>
  <c r="K85" i="28"/>
  <c r="K86" i="28"/>
  <c r="K87" i="28"/>
  <c r="K89" i="28"/>
  <c r="K90" i="28"/>
  <c r="K91" i="28"/>
  <c r="K92" i="28"/>
  <c r="K118" i="28"/>
  <c r="K119" i="28"/>
  <c r="K120" i="28"/>
  <c r="K122" i="28"/>
  <c r="K149" i="28"/>
  <c r="K150" i="28"/>
  <c r="K151" i="28"/>
  <c r="K152" i="28"/>
  <c r="K153" i="28"/>
  <c r="K154" i="28"/>
  <c r="K156" i="28"/>
  <c r="K182" i="28"/>
  <c r="K183" i="28"/>
  <c r="K184" i="28"/>
  <c r="K186" i="28"/>
  <c r="K24" i="28"/>
  <c r="K23" i="28"/>
  <c r="K55" i="28"/>
  <c r="K53" i="28"/>
  <c r="K52" i="28"/>
  <c r="K51" i="28"/>
  <c r="K50" i="28"/>
  <c r="K22" i="28"/>
  <c r="K20" i="28"/>
  <c r="K19" i="28"/>
  <c r="K18" i="28"/>
  <c r="K17" i="28"/>
  <c r="K466" i="28"/>
  <c r="K434" i="28"/>
  <c r="K397" i="28"/>
  <c r="K360" i="28"/>
  <c r="K289" i="28"/>
  <c r="K321" i="28"/>
  <c r="K222" i="28"/>
  <c r="K256" i="28"/>
  <c r="K124" i="28"/>
  <c r="K158" i="28"/>
  <c r="K188" i="28"/>
  <c r="K93" i="28"/>
  <c r="K25" i="28"/>
  <c r="K56" i="28"/>
</calcChain>
</file>

<file path=xl/sharedStrings.xml><?xml version="1.0" encoding="utf-8"?>
<sst xmlns="http://schemas.openxmlformats.org/spreadsheetml/2006/main" count="786" uniqueCount="167">
  <si>
    <t>BITÁCORA DE MANTENIMIENTO DE VEHÍCULOS</t>
  </si>
  <si>
    <t>VEHÍCULO:</t>
  </si>
  <si>
    <t>NÚMERO DE SERIE:</t>
  </si>
  <si>
    <t>MARCA:</t>
  </si>
  <si>
    <t>MODELO:</t>
  </si>
  <si>
    <t>PLACAS:</t>
  </si>
  <si>
    <t>ÁREA DE ADSCRIPCIÓN:</t>
  </si>
  <si>
    <t>RESGUARDATARIO:</t>
  </si>
  <si>
    <t>FECHA</t>
  </si>
  <si>
    <t>FACTURA</t>
  </si>
  <si>
    <t>KILOMETRAJE</t>
  </si>
  <si>
    <t>DESCRIPCIÓN DE MANTENIMIENTO REALIZADO</t>
  </si>
  <si>
    <t>NOMBRE Y FIRMA DEL USUARIO</t>
  </si>
  <si>
    <t>MATERIAL:</t>
  </si>
  <si>
    <t>CANTIDAD</t>
  </si>
  <si>
    <t>COSTO</t>
  </si>
  <si>
    <t>IMPORTE</t>
  </si>
  <si>
    <t>MANO DE OBRA:</t>
  </si>
  <si>
    <t>TOTAL</t>
  </si>
  <si>
    <t>Autorizó</t>
  </si>
  <si>
    <t>Elaboró</t>
  </si>
  <si>
    <t>UNIVERSIDAD TECNOLÓGICA DE LA SIERRA HIDALGUENSE</t>
  </si>
  <si>
    <t>Dirección de Administración y Finanzas</t>
  </si>
  <si>
    <t>JN1AE56SXAX014348</t>
  </si>
  <si>
    <t>8AJEX32G9A4025646</t>
  </si>
  <si>
    <t>Revisó</t>
  </si>
  <si>
    <t>Rector</t>
  </si>
  <si>
    <t>GENERAL MOTORS</t>
  </si>
  <si>
    <t>DEPARTAMENTO DE MANTENIMIENTO E INSTALACIONES</t>
  </si>
  <si>
    <t>Director de Administración y Finanzas</t>
  </si>
  <si>
    <t xml:space="preserve">CAMIONETA TIPO HILUX PICK UP BOBLE CABINA, AIRE ACONDICIONADO </t>
  </si>
  <si>
    <t xml:space="preserve">TOYOTA MOTOR MANUFAC </t>
  </si>
  <si>
    <t>DIRECCIÓN DE ADMINISTRACIÓN Y FINANZAS</t>
  </si>
  <si>
    <t>CAMIONETA DOBLE CABINA, CON CAMPER, COLOR BLANCO.</t>
  </si>
  <si>
    <t>3N6DD13S16K0116568</t>
  </si>
  <si>
    <t>NISSAN</t>
  </si>
  <si>
    <t>TIPO URVAN AIRE ACONDICIONADO, COLOR BLANCO.</t>
  </si>
  <si>
    <t>HMN5749</t>
  </si>
  <si>
    <t>TIPO TSURU GSII, EQUIPADO COLOR PLATA (1)</t>
  </si>
  <si>
    <t>Encargado del Depto. de Mantenimiento</t>
  </si>
  <si>
    <t>TOYOTA</t>
  </si>
  <si>
    <t>2T3KF9DV40W140330</t>
  </si>
  <si>
    <t>CAMIONETA RAV4 (1)</t>
  </si>
  <si>
    <t>HMT8578</t>
  </si>
  <si>
    <t>3N1UCAD21VK003016</t>
  </si>
  <si>
    <t>CAMIONETA GRIS (3)</t>
  </si>
  <si>
    <t>Ing. Beder Rodríguez Villegas</t>
  </si>
  <si>
    <t>HHY055D</t>
  </si>
  <si>
    <t>L.R.C. Ismael Hernández Xilohua</t>
  </si>
  <si>
    <t>AUTOMOVIL TIPO VERSA COLOR BLANCO I</t>
  </si>
  <si>
    <t>3N1CN7AD1KK420700</t>
  </si>
  <si>
    <t>HHY124D</t>
  </si>
  <si>
    <t>MANO DE OBRA</t>
  </si>
  <si>
    <t>AUTOMOVIL TIPO VERSA COLOR BLANCO II</t>
  </si>
  <si>
    <t>3N1CN7AD7KK424573</t>
  </si>
  <si>
    <t>HHX987D</t>
  </si>
  <si>
    <t>AUTOMOVIL TIPO VERSA COLOR NEGRO HIERRO</t>
  </si>
  <si>
    <t>3N1CN7ADXKK405189</t>
  </si>
  <si>
    <t>HHY024D</t>
  </si>
  <si>
    <t>HGT798A</t>
  </si>
  <si>
    <t>L.R.C. ISMAEL HERNANDEZ XILOHUA</t>
  </si>
  <si>
    <t>HK8597H</t>
  </si>
  <si>
    <t>HP4105G</t>
  </si>
  <si>
    <t>HM9254G</t>
  </si>
  <si>
    <t>Encargado de la Dirección de Administración y Finanzas</t>
  </si>
  <si>
    <t>C. TIMOTEO ESCUDERO MORALES</t>
  </si>
  <si>
    <t>C. GIOVANNI DE JESUS RODRIGUEZ RODRIGUEZ</t>
  </si>
  <si>
    <t>C. RUBEN ALEJO LARA</t>
  </si>
  <si>
    <t>Mtro. Edwin Alberto San Román Arteaga</t>
  </si>
  <si>
    <t xml:space="preserve">Encargado del Depto. de </t>
  </si>
  <si>
    <t>Mantenimiento</t>
  </si>
  <si>
    <t xml:space="preserve">Encargado de la Dirección de Administración </t>
  </si>
  <si>
    <t>y Finanzas</t>
  </si>
  <si>
    <t>ALINEACION</t>
  </si>
  <si>
    <t>FILTRO DE AIRE</t>
  </si>
  <si>
    <t>HHY048D</t>
  </si>
  <si>
    <t>FILTRO DE ACEITE</t>
  </si>
  <si>
    <t>ALINEACION DELANTERA</t>
  </si>
  <si>
    <t>POLEA DE CIGÜEÑAL</t>
  </si>
  <si>
    <t>POLEA TENSORA</t>
  </si>
  <si>
    <t>BANDA DE ACCESORIOS</t>
  </si>
  <si>
    <t>SERVICIO DE MANTENIMIENTO CAMBIO DE POLEA</t>
  </si>
  <si>
    <t>Impuestos Retenidos ISR</t>
  </si>
  <si>
    <t>DA790CE2BCA7</t>
  </si>
  <si>
    <t>BIRLOS CON TUERCA</t>
  </si>
  <si>
    <t>JGO DE LIMPIADORES</t>
  </si>
  <si>
    <t>SOPORTE DE MOTOR TRASERO</t>
  </si>
  <si>
    <t>SOPORTE DE MOTOR FRONTAL</t>
  </si>
  <si>
    <t>BUJE FLOTANTE</t>
  </si>
  <si>
    <t>BUJES DE EJE TRASERO</t>
  </si>
  <si>
    <t>ESPIGA L</t>
  </si>
  <si>
    <t>CUBREDIRECCION</t>
  </si>
  <si>
    <t>BIELETA DE DIRECCION</t>
  </si>
  <si>
    <t>REPARACION DE ALTERNADOR</t>
  </si>
  <si>
    <t>ENGRADADO DE DIRECCION</t>
  </si>
  <si>
    <t>SOPORTE DE MOTOR DERECHO</t>
  </si>
  <si>
    <t>BUJES INTERIORES DE HORQUILLA</t>
  </si>
  <si>
    <t>BUJES FLOTANTES DE HORQUILLA</t>
  </si>
  <si>
    <t>BALATAS DETALANTERAS</t>
  </si>
  <si>
    <t>REVISION LIMPIEZA Y AJUSTE DE BALATAS TRAS</t>
  </si>
  <si>
    <t>57E67CFA420F</t>
  </si>
  <si>
    <t>69A0B6981E17</t>
  </si>
  <si>
    <t>0DBEE237C322</t>
  </si>
  <si>
    <t>BALATAS DELANTERAS</t>
  </si>
  <si>
    <t xml:space="preserve">MANO DE OBRA </t>
  </si>
  <si>
    <t>REVISION AJUSTE Y LIMPIEZA DE BALATAS TRAS</t>
  </si>
  <si>
    <t>CHICOTE DE FRENO DE MANO L</t>
  </si>
  <si>
    <t>BUJE INFERIOR GRANDE</t>
  </si>
  <si>
    <t>BUJE INFERIOR CHICO</t>
  </si>
  <si>
    <t>SOPORTE DE MOTOR R</t>
  </si>
  <si>
    <t>SOPORTE DE MOTOR L</t>
  </si>
  <si>
    <t>REVISION LIMPIEZA Y AJUSTE DE FRENOS TRASEROS</t>
  </si>
  <si>
    <t>REVISION DE BALATAS DELANTERAS</t>
  </si>
  <si>
    <t>E9519D2EEC22</t>
  </si>
  <si>
    <t>FB423DE0B042</t>
  </si>
  <si>
    <t>CARGA PARA BATERIA</t>
  </si>
  <si>
    <t>JUEGO DE LIMPIA PARABRISAS</t>
  </si>
  <si>
    <t>MANO DE OBRA DE LA REPARACION</t>
  </si>
  <si>
    <t>5C586F04A2DF</t>
  </si>
  <si>
    <t>CUBREPOLVO CON TOPE</t>
  </si>
  <si>
    <t>AMORTIGUADORES DELANTEROS</t>
  </si>
  <si>
    <t>ROTULA INFERIOR L</t>
  </si>
  <si>
    <t>TORNILLOS ESTABILIZADORES</t>
  </si>
  <si>
    <t>GOMAS DE BARRA ESTABILIZADORA</t>
  </si>
  <si>
    <t>REVICION DE BALATASDELANTERAS Y TRASERAS</t>
  </si>
  <si>
    <t>AJUSTE DE FRENO DE MANO</t>
  </si>
  <si>
    <t>1B78331D6A7F</t>
  </si>
  <si>
    <t>REPARACION DE CABLEADO ALTERNADOR</t>
  </si>
  <si>
    <t>CAMBIO DE ARNES ALTERNADOR</t>
  </si>
  <si>
    <t>BANDA PARA ALTERNADOR</t>
  </si>
  <si>
    <t>TERMINAL PARA BATERIA</t>
  </si>
  <si>
    <t>ALTERNADOR 0023500</t>
  </si>
  <si>
    <t>BANDA DENTADA 6375GS</t>
  </si>
  <si>
    <t>50821 LLANTAS 185/65R15 BFG ADVANTAGE</t>
  </si>
  <si>
    <t>MONTAJES (MANO DE OBRA)</t>
  </si>
  <si>
    <t>BALANCEOS POR COMPUTADORA</t>
  </si>
  <si>
    <t>ALINEACIÓN POR COMPUTADORA</t>
  </si>
  <si>
    <t>BUJE INTERIOR R</t>
  </si>
  <si>
    <t>BUJE FLOTANTE R</t>
  </si>
  <si>
    <t>BALANCEO NORMAL</t>
  </si>
  <si>
    <t>FLECHA LATERAL R</t>
  </si>
  <si>
    <t>4127C80CC8CF</t>
  </si>
  <si>
    <t>AJUSTE DE CALIPERS DELANTERA</t>
  </si>
  <si>
    <t>FE8300A57DB8</t>
  </si>
  <si>
    <t>ACEITE</t>
  </si>
  <si>
    <t>MANO DE OBRA POR AFINACION BASICA</t>
  </si>
  <si>
    <t>PLUMAS LIMPIADORAS</t>
  </si>
  <si>
    <t>ACEITE 15W-40 CASTROL GTX</t>
  </si>
  <si>
    <t>FILTRO PARA ACEITE GP-58 GONHER</t>
  </si>
  <si>
    <t>FILTRO DE GASOLINA GG-183</t>
  </si>
  <si>
    <t>FILTRO DE AIRE GA-412R GONHER</t>
  </si>
  <si>
    <t>DESENGRASANTE DE MOTOR A4600</t>
  </si>
  <si>
    <t>MANO DE OBRA POR AFINACION MENOR</t>
  </si>
  <si>
    <t>B691B9E1A8D7</t>
  </si>
  <si>
    <t>MANO DE OBRA POR AFINACION BÁSICA</t>
  </si>
  <si>
    <t>009573 E</t>
  </si>
  <si>
    <t>BARRA CENTRAL DE LA DIRECCION</t>
  </si>
  <si>
    <t>BRAZO AUXILIAR DE LA DIRECCION</t>
  </si>
  <si>
    <t>TERMINAL DE LA DIRECCION</t>
  </si>
  <si>
    <t>BUJE SOPORTE DE BARRA ESTABILIZADORA</t>
  </si>
  <si>
    <t>TORNILLO ESTABILIZADOR</t>
  </si>
  <si>
    <t>BUJE DE HORQUILLA</t>
  </si>
  <si>
    <t>MANO DE OBRA POR MANTENIMIENTO</t>
  </si>
  <si>
    <t>009572 E</t>
  </si>
  <si>
    <t xml:space="preserve">BARRA CENTRAL DE LA DIRECCION </t>
  </si>
  <si>
    <t>BUJE HORQUILLA</t>
  </si>
  <si>
    <t>MANO DE OBRA DE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</si>
</sst>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[$$-80A]* #,##0.00_-;\-[$$-80A]* #,##0.00_-;_-[$$-80A]* &quot;-&quot;??_-;_-@_-"/>
  </numFmts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u/>
      <sz val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29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43" fontId="8" fillId="2" borderId="0" applyFill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6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" xfId="0" applyFont="1" applyBorder="1"/>
    <xf numFmtId="0" fontId="1" fillId="0" borderId="10" xfId="0" applyFont="1" applyBorder="1"/>
    <xf numFmtId="0" fontId="1" fillId="0" borderId="1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3" fillId="3" borderId="18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1" fillId="3" borderId="6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19" xfId="0" applyFont="1" applyFill="1" applyBorder="1"/>
    <xf numFmtId="0" fontId="1" fillId="3" borderId="20" xfId="0" applyFont="1" applyFill="1" applyBorder="1"/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 applyAlignment="1"/>
    <xf numFmtId="15" fontId="1" fillId="0" borderId="21" xfId="0" applyNumberFormat="1" applyFont="1" applyBorder="1"/>
    <xf numFmtId="165" fontId="1" fillId="0" borderId="8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5" fontId="1" fillId="0" borderId="22" xfId="0" applyNumberFormat="1" applyFont="1" applyBorder="1" applyAlignment="1">
      <alignment horizontal="center"/>
    </xf>
    <xf numFmtId="165" fontId="1" fillId="0" borderId="23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1" fillId="3" borderId="24" xfId="0" applyNumberFormat="1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2" fillId="0" borderId="3" xfId="0" applyFont="1" applyBorder="1"/>
    <xf numFmtId="15" fontId="1" fillId="0" borderId="2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165" fontId="1" fillId="0" borderId="25" xfId="0" applyNumberFormat="1" applyFont="1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/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1" fillId="0" borderId="8" xfId="0" quotePrefix="1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65" fontId="1" fillId="0" borderId="28" xfId="0" applyNumberFormat="1" applyFont="1" applyBorder="1" applyAlignment="1">
      <alignment horizontal="center"/>
    </xf>
    <xf numFmtId="15" fontId="1" fillId="0" borderId="29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165" fontId="1" fillId="0" borderId="35" xfId="0" applyNumberFormat="1" applyFont="1" applyBorder="1" applyAlignment="1">
      <alignment horizontal="center"/>
    </xf>
    <xf numFmtId="0" fontId="2" fillId="0" borderId="0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6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165" fontId="1" fillId="0" borderId="38" xfId="0" applyNumberFormat="1" applyFont="1" applyBorder="1" applyAlignment="1">
      <alignment horizontal="center"/>
    </xf>
    <xf numFmtId="0" fontId="10" fillId="4" borderId="5" xfId="0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center" wrapText="1"/>
    </xf>
    <xf numFmtId="14" fontId="1" fillId="0" borderId="39" xfId="0" applyNumberFormat="1" applyFont="1" applyBorder="1" applyAlignment="1"/>
    <xf numFmtId="165" fontId="1" fillId="0" borderId="40" xfId="0" applyNumberFormat="1" applyFont="1" applyBorder="1" applyAlignment="1">
      <alignment vertical="center"/>
    </xf>
    <xf numFmtId="165" fontId="1" fillId="0" borderId="25" xfId="0" applyNumberFormat="1" applyFont="1" applyBorder="1" applyAlignment="1"/>
    <xf numFmtId="165" fontId="1" fillId="0" borderId="28" xfId="0" applyNumberFormat="1" applyFont="1" applyBorder="1" applyAlignment="1"/>
    <xf numFmtId="0" fontId="1" fillId="0" borderId="28" xfId="0" applyFont="1" applyBorder="1" applyAlignment="1"/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165" fontId="1" fillId="0" borderId="0" xfId="0" quotePrefix="1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0" fillId="0" borderId="0" xfId="0" applyNumberFormat="1"/>
    <xf numFmtId="0" fontId="1" fillId="0" borderId="15" xfId="0" applyFont="1" applyBorder="1" applyAlignment="1">
      <alignment horizontal="center"/>
    </xf>
    <xf numFmtId="14" fontId="1" fillId="0" borderId="14" xfId="0" applyNumberFormat="1" applyFont="1" applyBorder="1" applyAlignment="1">
      <alignment horizontal="center"/>
    </xf>
    <xf numFmtId="165" fontId="1" fillId="0" borderId="25" xfId="0" quotePrefix="1" applyNumberFormat="1" applyFont="1" applyBorder="1" applyAlignment="1">
      <alignment horizontal="center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41" xfId="0" applyFont="1" applyBorder="1" applyAlignment="1"/>
    <xf numFmtId="0" fontId="4" fillId="0" borderId="42" xfId="0" applyFont="1" applyBorder="1" applyAlignment="1"/>
    <xf numFmtId="0" fontId="4" fillId="0" borderId="43" xfId="0" applyFont="1" applyBorder="1" applyAlignment="1"/>
    <xf numFmtId="0" fontId="4" fillId="0" borderId="44" xfId="0" applyFont="1" applyBorder="1" applyAlignment="1"/>
    <xf numFmtId="165" fontId="1" fillId="0" borderId="38" xfId="0" applyNumberFormat="1" applyFont="1" applyBorder="1" applyAlignment="1"/>
    <xf numFmtId="165" fontId="1" fillId="0" borderId="40" xfId="0" applyNumberFormat="1" applyFont="1" applyBorder="1" applyAlignment="1"/>
    <xf numFmtId="165" fontId="1" fillId="0" borderId="45" xfId="0" applyNumberFormat="1" applyFont="1" applyBorder="1" applyAlignment="1"/>
    <xf numFmtId="0" fontId="4" fillId="0" borderId="26" xfId="0" applyFont="1" applyBorder="1" applyAlignment="1"/>
    <xf numFmtId="0" fontId="4" fillId="0" borderId="27" xfId="0" applyFont="1" applyBorder="1" applyAlignment="1"/>
    <xf numFmtId="0" fontId="1" fillId="0" borderId="14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165" fontId="1" fillId="0" borderId="46" xfId="0" applyNumberFormat="1" applyFont="1" applyBorder="1" applyAlignment="1">
      <alignment horizontal="center"/>
    </xf>
    <xf numFmtId="0" fontId="10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61" xfId="0" applyFont="1" applyBorder="1" applyAlignment="1">
      <alignment horizontal="left"/>
    </xf>
    <xf numFmtId="0" fontId="3" fillId="0" borderId="62" xfId="0" applyFont="1" applyBorder="1" applyAlignment="1">
      <alignment horizontal="left"/>
    </xf>
    <xf numFmtId="0" fontId="4" fillId="0" borderId="58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1" fillId="0" borderId="48" xfId="0" applyFont="1" applyBorder="1" applyAlignment="1">
      <alignment horizontal="left" wrapText="1"/>
    </xf>
    <xf numFmtId="0" fontId="1" fillId="0" borderId="49" xfId="0" applyFont="1" applyBorder="1" applyAlignment="1">
      <alignment horizontal="left" wrapText="1"/>
    </xf>
    <xf numFmtId="0" fontId="4" fillId="0" borderId="47" xfId="0" applyFont="1" applyBorder="1" applyAlignment="1">
      <alignment horizontal="left"/>
    </xf>
    <xf numFmtId="0" fontId="4" fillId="0" borderId="50" xfId="0" applyFont="1" applyBorder="1" applyAlignment="1">
      <alignment horizontal="left"/>
    </xf>
    <xf numFmtId="0" fontId="1" fillId="3" borderId="19" xfId="0" applyFont="1" applyFill="1" applyBorder="1" applyAlignment="1">
      <alignment horizontal="center"/>
    </xf>
    <xf numFmtId="0" fontId="1" fillId="3" borderId="51" xfId="0" applyFont="1" applyFill="1" applyBorder="1" applyAlignment="1">
      <alignment horizontal="center"/>
    </xf>
    <xf numFmtId="0" fontId="1" fillId="3" borderId="52" xfId="0" applyFont="1" applyFill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48" xfId="0" applyFont="1" applyBorder="1" applyAlignment="1">
      <alignment vertical="top"/>
    </xf>
    <xf numFmtId="0" fontId="1" fillId="0" borderId="49" xfId="0" applyFont="1" applyBorder="1" applyAlignment="1">
      <alignment vertical="top"/>
    </xf>
    <xf numFmtId="0" fontId="4" fillId="0" borderId="41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1" fillId="0" borderId="3" xfId="0" applyFont="1" applyBorder="1" applyAlignment="1"/>
    <xf numFmtId="0" fontId="1" fillId="0" borderId="4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39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left"/>
    </xf>
    <xf numFmtId="0" fontId="3" fillId="4" borderId="51" xfId="0" applyFont="1" applyFill="1" applyBorder="1" applyAlignment="1">
      <alignment horizontal="left"/>
    </xf>
    <xf numFmtId="0" fontId="3" fillId="4" borderId="52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/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51" xfId="0" applyFont="1" applyBorder="1" applyAlignment="1">
      <alignment horizontal="left"/>
    </xf>
    <xf numFmtId="0" fontId="3" fillId="0" borderId="52" xfId="0" applyFont="1" applyBorder="1" applyAlignment="1">
      <alignment horizontal="left"/>
    </xf>
    <xf numFmtId="0" fontId="1" fillId="0" borderId="47" xfId="0" applyFont="1" applyBorder="1" applyAlignment="1">
      <alignment vertical="top"/>
    </xf>
    <xf numFmtId="0" fontId="10" fillId="0" borderId="0" xfId="0" applyFont="1" applyBorder="1" applyAlignment="1">
      <alignment horizontal="center"/>
    </xf>
    <xf numFmtId="0" fontId="4" fillId="0" borderId="1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2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5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 wrapText="1"/>
    </xf>
    <xf numFmtId="0" fontId="4" fillId="0" borderId="61" xfId="0" applyFont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10" fillId="4" borderId="39" xfId="0" applyFont="1" applyFill="1" applyBorder="1" applyAlignment="1">
      <alignment horizontal="center" vertical="center" wrapText="1"/>
    </xf>
    <xf numFmtId="0" fontId="10" fillId="4" borderId="56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0" fillId="4" borderId="43" xfId="0" applyFont="1" applyFill="1" applyBorder="1" applyAlignment="1">
      <alignment horizontal="center" vertical="center" wrapText="1"/>
    </xf>
    <xf numFmtId="0" fontId="10" fillId="4" borderId="44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left" wrapText="1"/>
    </xf>
    <xf numFmtId="0" fontId="10" fillId="4" borderId="51" xfId="0" applyFont="1" applyFill="1" applyBorder="1" applyAlignment="1">
      <alignment horizontal="left" wrapText="1"/>
    </xf>
    <xf numFmtId="0" fontId="10" fillId="4" borderId="52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" fillId="0" borderId="54" xfId="0" applyFont="1" applyBorder="1" applyAlignment="1">
      <alignment horizontal="left" wrapText="1"/>
    </xf>
    <xf numFmtId="0" fontId="1" fillId="0" borderId="55" xfId="0" applyFont="1" applyBorder="1" applyAlignment="1">
      <alignment horizontal="left" wrapText="1"/>
    </xf>
    <xf numFmtId="0" fontId="10" fillId="0" borderId="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left" wrapText="1"/>
    </xf>
    <xf numFmtId="0" fontId="1" fillId="0" borderId="53" xfId="0" applyFont="1" applyBorder="1" applyAlignment="1">
      <alignment horizontal="left" wrapText="1"/>
    </xf>
    <xf numFmtId="0" fontId="1" fillId="0" borderId="64" xfId="0" applyFont="1" applyBorder="1" applyAlignment="1">
      <alignment horizontal="left" wrapText="1"/>
    </xf>
    <xf numFmtId="0" fontId="3" fillId="0" borderId="58" xfId="0" applyFont="1" applyBorder="1" applyAlignment="1">
      <alignment horizontal="left"/>
    </xf>
    <xf numFmtId="0" fontId="3" fillId="0" borderId="59" xfId="0" applyFont="1" applyBorder="1" applyAlignment="1">
      <alignment horizontal="left"/>
    </xf>
    <xf numFmtId="0" fontId="3" fillId="0" borderId="60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51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1" fillId="0" borderId="47" xfId="0" applyFont="1" applyBorder="1" applyAlignment="1">
      <alignment horizontal="left" vertical="top"/>
    </xf>
    <xf numFmtId="0" fontId="1" fillId="0" borderId="48" xfId="0" applyFont="1" applyBorder="1" applyAlignment="1">
      <alignment horizontal="left" vertical="top"/>
    </xf>
    <xf numFmtId="0" fontId="1" fillId="0" borderId="49" xfId="0" applyFont="1" applyBorder="1" applyAlignment="1">
      <alignment horizontal="left" vertical="top"/>
    </xf>
    <xf numFmtId="0" fontId="3" fillId="5" borderId="39" xfId="0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51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left"/>
    </xf>
    <xf numFmtId="0" fontId="3" fillId="3" borderId="51" xfId="0" applyFont="1" applyFill="1" applyBorder="1" applyAlignment="1">
      <alignment horizontal="left"/>
    </xf>
    <xf numFmtId="0" fontId="3" fillId="3" borderId="52" xfId="0" applyFont="1" applyFill="1" applyBorder="1" applyAlignment="1">
      <alignment horizontal="left"/>
    </xf>
    <xf numFmtId="0" fontId="1" fillId="0" borderId="58" xfId="0" applyFont="1" applyBorder="1" applyAlignment="1">
      <alignment horizontal="left"/>
    </xf>
    <xf numFmtId="0" fontId="1" fillId="0" borderId="59" xfId="0" applyFont="1" applyBorder="1" applyAlignment="1">
      <alignment horizontal="left"/>
    </xf>
    <xf numFmtId="0" fontId="1" fillId="0" borderId="60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0" borderId="48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54" xfId="0" applyFont="1" applyBorder="1" applyAlignment="1">
      <alignment horizontal="left"/>
    </xf>
    <xf numFmtId="0" fontId="1" fillId="0" borderId="55" xfId="0" applyFont="1" applyBorder="1" applyAlignment="1">
      <alignment horizontal="left"/>
    </xf>
    <xf numFmtId="0" fontId="1" fillId="0" borderId="47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14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36" xfId="0" applyFont="1" applyBorder="1" applyAlignment="1">
      <alignment horizontal="left" vertical="top"/>
    </xf>
    <xf numFmtId="0" fontId="1" fillId="0" borderId="54" xfId="0" applyFont="1" applyBorder="1" applyAlignment="1">
      <alignment horizontal="left" vertical="top"/>
    </xf>
    <xf numFmtId="0" fontId="1" fillId="0" borderId="55" xfId="0" applyFont="1" applyBorder="1" applyAlignment="1">
      <alignment horizontal="left" vertical="top"/>
    </xf>
  </cellXfs>
  <cellStyles count="22">
    <cellStyle name="Millares 2" xfId="1"/>
    <cellStyle name="Millares 2 2" xfId="2"/>
    <cellStyle name="Millares 2 3" xfId="3"/>
    <cellStyle name="Millares 3" xfId="4"/>
    <cellStyle name="Millares 3 2" xfId="5"/>
    <cellStyle name="Moneda 2" xfId="6"/>
    <cellStyle name="Moneda 2 2" xfId="7"/>
    <cellStyle name="Moneda 3" xfId="8"/>
    <cellStyle name="Moneda 4" xfId="9"/>
    <cellStyle name="Moneda 4 2" xfId="10"/>
    <cellStyle name="Normal" xfId="0" builtinId="0"/>
    <cellStyle name="Normal 2" xfId="11"/>
    <cellStyle name="Normal 2 2" xfId="12"/>
    <cellStyle name="Normal 2 3" xfId="13"/>
    <cellStyle name="Normal 3" xfId="14"/>
    <cellStyle name="Normal 4" xfId="15"/>
    <cellStyle name="pedro" xfId="16"/>
    <cellStyle name="Porcentaje 2" xfId="17"/>
    <cellStyle name="Porcentaje 2 2" xfId="18"/>
    <cellStyle name="Porcentual 2" xfId="19"/>
    <cellStyle name="Porcentual 2 2" xfId="20"/>
    <cellStyle name="Porcentual 3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190501</xdr:colOff>
      <xdr:row>1</xdr:row>
      <xdr:rowOff>19049</xdr:rowOff>
    </xdr:from>
    <xdr:to>
      <xdr:col>12</xdr:col>
      <xdr:colOff>352426</xdr:colOff>
      <xdr:row>2</xdr:row>
      <xdr:rowOff>163285</xdr:rowOff>
    </xdr:to>
    <xdr:sp macro="" textlink="">
      <xdr:nvSpPr>
        <xdr:cNvPr id="4" name="5 Rectángulo redondeado">
          <a:extLst>
            <a:ext uri="{FF2B5EF4-FFF2-40B4-BE49-F238E27FC236}">
              <a16:creationId xmlns:a16="http://schemas.microsoft.com/office/drawing/2014/main" id="{822FCC08-087D-4498-8B89-9ADDEC0DC2A1}"/>
            </a:ext>
          </a:extLst>
        </xdr:cNvPr>
        <xdr:cNvSpPr/>
      </xdr:nvSpPr>
      <xdr:spPr>
        <a:xfrm>
          <a:off x="8844644" y="7747906"/>
          <a:ext cx="719818" cy="348343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1</xdr:col>
      <xdr:colOff>38100</xdr:colOff>
      <xdr:row>1</xdr:row>
      <xdr:rowOff>85725</xdr:rowOff>
    </xdr:from>
    <xdr:to>
      <xdr:col>4</xdr:col>
      <xdr:colOff>28575</xdr:colOff>
      <xdr:row>4</xdr:row>
      <xdr:rowOff>9525</xdr:rowOff>
    </xdr:to>
    <xdr:pic>
      <xdr:nvPicPr>
        <xdr:cNvPr id="113322" name="Picture 2">
          <a:extLst>
            <a:ext uri="{FF2B5EF4-FFF2-40B4-BE49-F238E27FC236}">
              <a16:creationId xmlns:a16="http://schemas.microsoft.com/office/drawing/2014/main" id="{4A166205-5795-47FC-96CA-066DD40BE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76225"/>
          <a:ext cx="2981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285751</xdr:colOff>
      <xdr:row>34</xdr:row>
      <xdr:rowOff>19050</xdr:rowOff>
    </xdr:from>
    <xdr:to>
      <xdr:col>12</xdr:col>
      <xdr:colOff>352426</xdr:colOff>
      <xdr:row>35</xdr:row>
      <xdr:rowOff>27214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958B8D5D-0D2D-4C2B-90F0-773B103618EE}"/>
            </a:ext>
          </a:extLst>
        </xdr:cNvPr>
        <xdr:cNvSpPr/>
      </xdr:nvSpPr>
      <xdr:spPr>
        <a:xfrm>
          <a:off x="8939894" y="14469836"/>
          <a:ext cx="624568" cy="212271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1</xdr:col>
      <xdr:colOff>38100</xdr:colOff>
      <xdr:row>34</xdr:row>
      <xdr:rowOff>85725</xdr:rowOff>
    </xdr:from>
    <xdr:to>
      <xdr:col>4</xdr:col>
      <xdr:colOff>28575</xdr:colOff>
      <xdr:row>37</xdr:row>
      <xdr:rowOff>9525</xdr:rowOff>
    </xdr:to>
    <xdr:pic>
      <xdr:nvPicPr>
        <xdr:cNvPr id="113324" name="Picture 2">
          <a:extLst>
            <a:ext uri="{FF2B5EF4-FFF2-40B4-BE49-F238E27FC236}">
              <a16:creationId xmlns:a16="http://schemas.microsoft.com/office/drawing/2014/main" id="{491C2F95-96AC-4E78-8093-05DA3669A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086600"/>
          <a:ext cx="2981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523875</xdr:colOff>
      <xdr:row>66</xdr:row>
      <xdr:rowOff>19050</xdr:rowOff>
    </xdr:from>
    <xdr:to>
      <xdr:col>12</xdr:col>
      <xdr:colOff>609600</xdr:colOff>
      <xdr:row>67</xdr:row>
      <xdr:rowOff>104775</xdr:rowOff>
    </xdr:to>
    <xdr:sp macro="" textlink="">
      <xdr:nvSpPr>
        <xdr:cNvPr id="10" name="5 Rectángulo redondeado">
          <a:extLst>
            <a:ext uri="{FF2B5EF4-FFF2-40B4-BE49-F238E27FC236}">
              <a16:creationId xmlns:a16="http://schemas.microsoft.com/office/drawing/2014/main" id="{AD14535A-1234-410F-95CC-03A8365C24D8}"/>
            </a:ext>
          </a:extLst>
        </xdr:cNvPr>
        <xdr:cNvSpPr/>
      </xdr:nvSpPr>
      <xdr:spPr>
        <a:xfrm>
          <a:off x="8715375" y="13487400"/>
          <a:ext cx="771525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1</xdr:col>
      <xdr:colOff>0</xdr:colOff>
      <xdr:row>66</xdr:row>
      <xdr:rowOff>19050</xdr:rowOff>
    </xdr:from>
    <xdr:to>
      <xdr:col>4</xdr:col>
      <xdr:colOff>0</xdr:colOff>
      <xdr:row>68</xdr:row>
      <xdr:rowOff>142875</xdr:rowOff>
    </xdr:to>
    <xdr:pic>
      <xdr:nvPicPr>
        <xdr:cNvPr id="113326" name="Picture 2">
          <a:extLst>
            <a:ext uri="{FF2B5EF4-FFF2-40B4-BE49-F238E27FC236}">
              <a16:creationId xmlns:a16="http://schemas.microsoft.com/office/drawing/2014/main" id="{CD25B945-0958-499F-B21B-5E58E3095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658850"/>
          <a:ext cx="2990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523875</xdr:colOff>
      <xdr:row>102</xdr:row>
      <xdr:rowOff>19050</xdr:rowOff>
    </xdr:from>
    <xdr:to>
      <xdr:col>12</xdr:col>
      <xdr:colOff>609600</xdr:colOff>
      <xdr:row>103</xdr:row>
      <xdr:rowOff>104775</xdr:rowOff>
    </xdr:to>
    <xdr:sp macro="" textlink="">
      <xdr:nvSpPr>
        <xdr:cNvPr id="12" name="5 Rectángulo redondeado">
          <a:extLst>
            <a:ext uri="{FF2B5EF4-FFF2-40B4-BE49-F238E27FC236}">
              <a16:creationId xmlns:a16="http://schemas.microsoft.com/office/drawing/2014/main" id="{400AFAAF-449D-42B5-B352-6749C19E8AFB}"/>
            </a:ext>
          </a:extLst>
        </xdr:cNvPr>
        <xdr:cNvSpPr/>
      </xdr:nvSpPr>
      <xdr:spPr>
        <a:xfrm>
          <a:off x="8715375" y="20345400"/>
          <a:ext cx="771525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1</xdr:col>
      <xdr:colOff>0</xdr:colOff>
      <xdr:row>102</xdr:row>
      <xdr:rowOff>19050</xdr:rowOff>
    </xdr:from>
    <xdr:to>
      <xdr:col>4</xdr:col>
      <xdr:colOff>0</xdr:colOff>
      <xdr:row>104</xdr:row>
      <xdr:rowOff>142875</xdr:rowOff>
    </xdr:to>
    <xdr:pic>
      <xdr:nvPicPr>
        <xdr:cNvPr id="113328" name="Picture 2">
          <a:extLst>
            <a:ext uri="{FF2B5EF4-FFF2-40B4-BE49-F238E27FC236}">
              <a16:creationId xmlns:a16="http://schemas.microsoft.com/office/drawing/2014/main" id="{35CA4504-EF07-45F9-8A06-44A74085A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155025"/>
          <a:ext cx="2990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523875</xdr:colOff>
      <xdr:row>133</xdr:row>
      <xdr:rowOff>19050</xdr:rowOff>
    </xdr:from>
    <xdr:to>
      <xdr:col>12</xdr:col>
      <xdr:colOff>609600</xdr:colOff>
      <xdr:row>134</xdr:row>
      <xdr:rowOff>104775</xdr:rowOff>
    </xdr:to>
    <xdr:sp macro="" textlink="">
      <xdr:nvSpPr>
        <xdr:cNvPr id="14" name="5 Rectángulo redondeado">
          <a:extLst>
            <a:ext uri="{FF2B5EF4-FFF2-40B4-BE49-F238E27FC236}">
              <a16:creationId xmlns:a16="http://schemas.microsoft.com/office/drawing/2014/main" id="{513EE173-E92E-4194-BBB7-25F7AB170108}"/>
            </a:ext>
          </a:extLst>
        </xdr:cNvPr>
        <xdr:cNvSpPr/>
      </xdr:nvSpPr>
      <xdr:spPr>
        <a:xfrm>
          <a:off x="8715375" y="26250900"/>
          <a:ext cx="771525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1</xdr:col>
      <xdr:colOff>0</xdr:colOff>
      <xdr:row>133</xdr:row>
      <xdr:rowOff>19050</xdr:rowOff>
    </xdr:from>
    <xdr:to>
      <xdr:col>4</xdr:col>
      <xdr:colOff>0</xdr:colOff>
      <xdr:row>135</xdr:row>
      <xdr:rowOff>142875</xdr:rowOff>
    </xdr:to>
    <xdr:pic>
      <xdr:nvPicPr>
        <xdr:cNvPr id="113330" name="Picture 2">
          <a:extLst>
            <a:ext uri="{FF2B5EF4-FFF2-40B4-BE49-F238E27FC236}">
              <a16:creationId xmlns:a16="http://schemas.microsoft.com/office/drawing/2014/main" id="{06C5130C-7974-488D-8575-86191D26E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603450"/>
          <a:ext cx="2990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523875</xdr:colOff>
      <xdr:row>166</xdr:row>
      <xdr:rowOff>19050</xdr:rowOff>
    </xdr:from>
    <xdr:to>
      <xdr:col>12</xdr:col>
      <xdr:colOff>609600</xdr:colOff>
      <xdr:row>167</xdr:row>
      <xdr:rowOff>104775</xdr:rowOff>
    </xdr:to>
    <xdr:sp macro="" textlink="">
      <xdr:nvSpPr>
        <xdr:cNvPr id="16" name="5 Rectángulo redondeado">
          <a:extLst>
            <a:ext uri="{FF2B5EF4-FFF2-40B4-BE49-F238E27FC236}">
              <a16:creationId xmlns:a16="http://schemas.microsoft.com/office/drawing/2014/main" id="{50E817F5-9F01-4827-832C-659C1B048A6C}"/>
            </a:ext>
          </a:extLst>
        </xdr:cNvPr>
        <xdr:cNvSpPr/>
      </xdr:nvSpPr>
      <xdr:spPr>
        <a:xfrm>
          <a:off x="8715375" y="32537400"/>
          <a:ext cx="771525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1</xdr:col>
      <xdr:colOff>0</xdr:colOff>
      <xdr:row>166</xdr:row>
      <xdr:rowOff>19050</xdr:rowOff>
    </xdr:from>
    <xdr:to>
      <xdr:col>4</xdr:col>
      <xdr:colOff>0</xdr:colOff>
      <xdr:row>168</xdr:row>
      <xdr:rowOff>142875</xdr:rowOff>
    </xdr:to>
    <xdr:pic>
      <xdr:nvPicPr>
        <xdr:cNvPr id="113332" name="Picture 2">
          <a:extLst>
            <a:ext uri="{FF2B5EF4-FFF2-40B4-BE49-F238E27FC236}">
              <a16:creationId xmlns:a16="http://schemas.microsoft.com/office/drawing/2014/main" id="{D76412F3-A5E1-4494-A38E-166DD8934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490025"/>
          <a:ext cx="2990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523875</xdr:colOff>
      <xdr:row>199</xdr:row>
      <xdr:rowOff>19050</xdr:rowOff>
    </xdr:from>
    <xdr:to>
      <xdr:col>12</xdr:col>
      <xdr:colOff>609600</xdr:colOff>
      <xdr:row>200</xdr:row>
      <xdr:rowOff>104775</xdr:rowOff>
    </xdr:to>
    <xdr:sp macro="" textlink="">
      <xdr:nvSpPr>
        <xdr:cNvPr id="18" name="5 Rectángulo redondeado">
          <a:extLst>
            <a:ext uri="{FF2B5EF4-FFF2-40B4-BE49-F238E27FC236}">
              <a16:creationId xmlns:a16="http://schemas.microsoft.com/office/drawing/2014/main" id="{416654CD-5942-4956-91AB-2617E9E9FDFA}"/>
            </a:ext>
          </a:extLst>
        </xdr:cNvPr>
        <xdr:cNvSpPr/>
      </xdr:nvSpPr>
      <xdr:spPr>
        <a:xfrm>
          <a:off x="8553450" y="7896225"/>
          <a:ext cx="847725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1</xdr:col>
      <xdr:colOff>0</xdr:colOff>
      <xdr:row>199</xdr:row>
      <xdr:rowOff>19050</xdr:rowOff>
    </xdr:from>
    <xdr:to>
      <xdr:col>3</xdr:col>
      <xdr:colOff>923925</xdr:colOff>
      <xdr:row>201</xdr:row>
      <xdr:rowOff>142875</xdr:rowOff>
    </xdr:to>
    <xdr:pic>
      <xdr:nvPicPr>
        <xdr:cNvPr id="113334" name="Picture 2">
          <a:extLst>
            <a:ext uri="{FF2B5EF4-FFF2-40B4-BE49-F238E27FC236}">
              <a16:creationId xmlns:a16="http://schemas.microsoft.com/office/drawing/2014/main" id="{B8F7D093-D53D-4FEF-B506-C8730B480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1319450"/>
          <a:ext cx="2990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523875</xdr:colOff>
      <xdr:row>233</xdr:row>
      <xdr:rowOff>19050</xdr:rowOff>
    </xdr:from>
    <xdr:to>
      <xdr:col>12</xdr:col>
      <xdr:colOff>609600</xdr:colOff>
      <xdr:row>234</xdr:row>
      <xdr:rowOff>104775</xdr:rowOff>
    </xdr:to>
    <xdr:sp macro="" textlink="">
      <xdr:nvSpPr>
        <xdr:cNvPr id="20" name="5 Rectángulo redondeado">
          <a:extLst>
            <a:ext uri="{FF2B5EF4-FFF2-40B4-BE49-F238E27FC236}">
              <a16:creationId xmlns:a16="http://schemas.microsoft.com/office/drawing/2014/main" id="{6601CDE9-43BD-49CD-8C99-129D1E6FA2BC}"/>
            </a:ext>
          </a:extLst>
        </xdr:cNvPr>
        <xdr:cNvSpPr/>
      </xdr:nvSpPr>
      <xdr:spPr>
        <a:xfrm>
          <a:off x="8553450" y="14373225"/>
          <a:ext cx="847725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1</xdr:col>
      <xdr:colOff>0</xdr:colOff>
      <xdr:row>233</xdr:row>
      <xdr:rowOff>19050</xdr:rowOff>
    </xdr:from>
    <xdr:to>
      <xdr:col>3</xdr:col>
      <xdr:colOff>923925</xdr:colOff>
      <xdr:row>235</xdr:row>
      <xdr:rowOff>142875</xdr:rowOff>
    </xdr:to>
    <xdr:pic>
      <xdr:nvPicPr>
        <xdr:cNvPr id="113336" name="Picture 2">
          <a:extLst>
            <a:ext uri="{FF2B5EF4-FFF2-40B4-BE49-F238E27FC236}">
              <a16:creationId xmlns:a16="http://schemas.microsoft.com/office/drawing/2014/main" id="{5EE9B9F3-DCA8-4854-9CB4-7F9EB2382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8358425"/>
          <a:ext cx="2990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523875</xdr:colOff>
      <xdr:row>265</xdr:row>
      <xdr:rowOff>19050</xdr:rowOff>
    </xdr:from>
    <xdr:to>
      <xdr:col>12</xdr:col>
      <xdr:colOff>609600</xdr:colOff>
      <xdr:row>266</xdr:row>
      <xdr:rowOff>104775</xdr:rowOff>
    </xdr:to>
    <xdr:sp macro="" textlink="">
      <xdr:nvSpPr>
        <xdr:cNvPr id="22" name="5 Rectángulo redondeado">
          <a:extLst>
            <a:ext uri="{FF2B5EF4-FFF2-40B4-BE49-F238E27FC236}">
              <a16:creationId xmlns:a16="http://schemas.microsoft.com/office/drawing/2014/main" id="{79EF9A21-5700-4EB7-B30D-6D028E776218}"/>
            </a:ext>
          </a:extLst>
        </xdr:cNvPr>
        <xdr:cNvSpPr/>
      </xdr:nvSpPr>
      <xdr:spPr>
        <a:xfrm>
          <a:off x="9829800" y="7010400"/>
          <a:ext cx="733425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1</xdr:col>
      <xdr:colOff>0</xdr:colOff>
      <xdr:row>265</xdr:row>
      <xdr:rowOff>19050</xdr:rowOff>
    </xdr:from>
    <xdr:to>
      <xdr:col>3</xdr:col>
      <xdr:colOff>923925</xdr:colOff>
      <xdr:row>267</xdr:row>
      <xdr:rowOff>142875</xdr:rowOff>
    </xdr:to>
    <xdr:pic>
      <xdr:nvPicPr>
        <xdr:cNvPr id="113338" name="Picture 2">
          <a:extLst>
            <a:ext uri="{FF2B5EF4-FFF2-40B4-BE49-F238E27FC236}">
              <a16:creationId xmlns:a16="http://schemas.microsoft.com/office/drawing/2014/main" id="{216CA500-B90B-47CD-9CFB-F7D56F52D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016400"/>
          <a:ext cx="2990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523875</xdr:colOff>
      <xdr:row>298</xdr:row>
      <xdr:rowOff>19050</xdr:rowOff>
    </xdr:from>
    <xdr:to>
      <xdr:col>12</xdr:col>
      <xdr:colOff>609600</xdr:colOff>
      <xdr:row>299</xdr:row>
      <xdr:rowOff>104775</xdr:rowOff>
    </xdr:to>
    <xdr:sp macro="" textlink="">
      <xdr:nvSpPr>
        <xdr:cNvPr id="25" name="5 Rectángulo redondeado">
          <a:extLst>
            <a:ext uri="{FF2B5EF4-FFF2-40B4-BE49-F238E27FC236}">
              <a16:creationId xmlns:a16="http://schemas.microsoft.com/office/drawing/2014/main" id="{07DC50D8-81BC-4172-BB37-1A6048379D3E}"/>
            </a:ext>
          </a:extLst>
        </xdr:cNvPr>
        <xdr:cNvSpPr/>
      </xdr:nvSpPr>
      <xdr:spPr>
        <a:xfrm>
          <a:off x="9829800" y="13296900"/>
          <a:ext cx="733425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1</xdr:col>
      <xdr:colOff>0</xdr:colOff>
      <xdr:row>298</xdr:row>
      <xdr:rowOff>19050</xdr:rowOff>
    </xdr:from>
    <xdr:to>
      <xdr:col>3</xdr:col>
      <xdr:colOff>923925</xdr:colOff>
      <xdr:row>300</xdr:row>
      <xdr:rowOff>142875</xdr:rowOff>
    </xdr:to>
    <xdr:pic>
      <xdr:nvPicPr>
        <xdr:cNvPr id="113340" name="Picture 2">
          <a:extLst>
            <a:ext uri="{FF2B5EF4-FFF2-40B4-BE49-F238E27FC236}">
              <a16:creationId xmlns:a16="http://schemas.microsoft.com/office/drawing/2014/main" id="{9FFBB2DB-1577-4AC0-873E-B756E3A81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1883925"/>
          <a:ext cx="2990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523875</xdr:colOff>
      <xdr:row>298</xdr:row>
      <xdr:rowOff>19050</xdr:rowOff>
    </xdr:from>
    <xdr:to>
      <xdr:col>12</xdr:col>
      <xdr:colOff>609600</xdr:colOff>
      <xdr:row>299</xdr:row>
      <xdr:rowOff>104775</xdr:rowOff>
    </xdr:to>
    <xdr:sp macro="" textlink="">
      <xdr:nvSpPr>
        <xdr:cNvPr id="27" name="5 Rectángulo redondeado">
          <a:extLst>
            <a:ext uri="{FF2B5EF4-FFF2-40B4-BE49-F238E27FC236}">
              <a16:creationId xmlns:a16="http://schemas.microsoft.com/office/drawing/2014/main" id="{A4E0A090-FCDD-4AAF-8F12-4F2E64808178}"/>
            </a:ext>
          </a:extLst>
        </xdr:cNvPr>
        <xdr:cNvSpPr/>
      </xdr:nvSpPr>
      <xdr:spPr>
        <a:xfrm>
          <a:off x="9829800" y="13296900"/>
          <a:ext cx="733425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1</xdr:col>
      <xdr:colOff>0</xdr:colOff>
      <xdr:row>298</xdr:row>
      <xdr:rowOff>19050</xdr:rowOff>
    </xdr:from>
    <xdr:to>
      <xdr:col>3</xdr:col>
      <xdr:colOff>923925</xdr:colOff>
      <xdr:row>300</xdr:row>
      <xdr:rowOff>142875</xdr:rowOff>
    </xdr:to>
    <xdr:pic>
      <xdr:nvPicPr>
        <xdr:cNvPr id="113342" name="Picture 2">
          <a:extLst>
            <a:ext uri="{FF2B5EF4-FFF2-40B4-BE49-F238E27FC236}">
              <a16:creationId xmlns:a16="http://schemas.microsoft.com/office/drawing/2014/main" id="{60B82646-121F-4794-9121-CD94053B9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1883925"/>
          <a:ext cx="2990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523875</xdr:colOff>
      <xdr:row>330</xdr:row>
      <xdr:rowOff>19050</xdr:rowOff>
    </xdr:from>
    <xdr:to>
      <xdr:col>12</xdr:col>
      <xdr:colOff>609600</xdr:colOff>
      <xdr:row>331</xdr:row>
      <xdr:rowOff>104775</xdr:rowOff>
    </xdr:to>
    <xdr:sp macro="" textlink="">
      <xdr:nvSpPr>
        <xdr:cNvPr id="29" name="15 Rectángulo redondeado">
          <a:extLst>
            <a:ext uri="{FF2B5EF4-FFF2-40B4-BE49-F238E27FC236}">
              <a16:creationId xmlns:a16="http://schemas.microsoft.com/office/drawing/2014/main" id="{1DC8BF0B-50D5-4B21-9829-F4EFBD717A85}"/>
            </a:ext>
          </a:extLst>
        </xdr:cNvPr>
        <xdr:cNvSpPr/>
      </xdr:nvSpPr>
      <xdr:spPr>
        <a:xfrm>
          <a:off x="9020175" y="16135350"/>
          <a:ext cx="609600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1</xdr:col>
      <xdr:colOff>0</xdr:colOff>
      <xdr:row>330</xdr:row>
      <xdr:rowOff>19050</xdr:rowOff>
    </xdr:from>
    <xdr:to>
      <xdr:col>3</xdr:col>
      <xdr:colOff>923925</xdr:colOff>
      <xdr:row>332</xdr:row>
      <xdr:rowOff>142875</xdr:rowOff>
    </xdr:to>
    <xdr:pic>
      <xdr:nvPicPr>
        <xdr:cNvPr id="113344" name="Picture 2">
          <a:extLst>
            <a:ext uri="{FF2B5EF4-FFF2-40B4-BE49-F238E27FC236}">
              <a16:creationId xmlns:a16="http://schemas.microsoft.com/office/drawing/2014/main" id="{CF70BE8A-D52F-470B-BF9F-D778CCB6C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8541900"/>
          <a:ext cx="2990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523875</xdr:colOff>
      <xdr:row>370</xdr:row>
      <xdr:rowOff>19050</xdr:rowOff>
    </xdr:from>
    <xdr:to>
      <xdr:col>12</xdr:col>
      <xdr:colOff>609600</xdr:colOff>
      <xdr:row>371</xdr:row>
      <xdr:rowOff>104775</xdr:rowOff>
    </xdr:to>
    <xdr:sp macro="" textlink="">
      <xdr:nvSpPr>
        <xdr:cNvPr id="31" name="21 Rectángulo redondeado">
          <a:extLst>
            <a:ext uri="{FF2B5EF4-FFF2-40B4-BE49-F238E27FC236}">
              <a16:creationId xmlns:a16="http://schemas.microsoft.com/office/drawing/2014/main" id="{5342B3AB-0BCD-40FB-9D04-4B064AF2B01E}"/>
            </a:ext>
          </a:extLst>
        </xdr:cNvPr>
        <xdr:cNvSpPr/>
      </xdr:nvSpPr>
      <xdr:spPr>
        <a:xfrm>
          <a:off x="10010775" y="25298400"/>
          <a:ext cx="561975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1</xdr:col>
      <xdr:colOff>0</xdr:colOff>
      <xdr:row>370</xdr:row>
      <xdr:rowOff>19050</xdr:rowOff>
    </xdr:from>
    <xdr:to>
      <xdr:col>3</xdr:col>
      <xdr:colOff>923925</xdr:colOff>
      <xdr:row>372</xdr:row>
      <xdr:rowOff>142875</xdr:rowOff>
    </xdr:to>
    <xdr:pic>
      <xdr:nvPicPr>
        <xdr:cNvPr id="113346" name="Picture 2">
          <a:extLst>
            <a:ext uri="{FF2B5EF4-FFF2-40B4-BE49-F238E27FC236}">
              <a16:creationId xmlns:a16="http://schemas.microsoft.com/office/drawing/2014/main" id="{C8B176FF-EFA3-4422-8F64-40222F7F5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6847700"/>
          <a:ext cx="2990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523875</xdr:colOff>
      <xdr:row>409</xdr:row>
      <xdr:rowOff>19050</xdr:rowOff>
    </xdr:from>
    <xdr:to>
      <xdr:col>12</xdr:col>
      <xdr:colOff>609600</xdr:colOff>
      <xdr:row>410</xdr:row>
      <xdr:rowOff>104775</xdr:rowOff>
    </xdr:to>
    <xdr:sp macro="" textlink="">
      <xdr:nvSpPr>
        <xdr:cNvPr id="33" name="21 Rectángulo redondeado">
          <a:extLst>
            <a:ext uri="{FF2B5EF4-FFF2-40B4-BE49-F238E27FC236}">
              <a16:creationId xmlns:a16="http://schemas.microsoft.com/office/drawing/2014/main" id="{6091ED11-8434-4C20-A7D4-246C4C6D3756}"/>
            </a:ext>
          </a:extLst>
        </xdr:cNvPr>
        <xdr:cNvSpPr/>
      </xdr:nvSpPr>
      <xdr:spPr>
        <a:xfrm>
          <a:off x="10010775" y="32785050"/>
          <a:ext cx="561975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1</xdr:col>
      <xdr:colOff>0</xdr:colOff>
      <xdr:row>409</xdr:row>
      <xdr:rowOff>19050</xdr:rowOff>
    </xdr:from>
    <xdr:to>
      <xdr:col>3</xdr:col>
      <xdr:colOff>923925</xdr:colOff>
      <xdr:row>411</xdr:row>
      <xdr:rowOff>142875</xdr:rowOff>
    </xdr:to>
    <xdr:pic>
      <xdr:nvPicPr>
        <xdr:cNvPr id="113348" name="Picture 2">
          <a:extLst>
            <a:ext uri="{FF2B5EF4-FFF2-40B4-BE49-F238E27FC236}">
              <a16:creationId xmlns:a16="http://schemas.microsoft.com/office/drawing/2014/main" id="{685D2C15-F28D-44DB-AC4D-8A19BE7A9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4905850"/>
          <a:ext cx="2990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523875</xdr:colOff>
      <xdr:row>443</xdr:row>
      <xdr:rowOff>19050</xdr:rowOff>
    </xdr:from>
    <xdr:to>
      <xdr:col>12</xdr:col>
      <xdr:colOff>609600</xdr:colOff>
      <xdr:row>444</xdr:row>
      <xdr:rowOff>104775</xdr:rowOff>
    </xdr:to>
    <xdr:sp macro="" textlink="">
      <xdr:nvSpPr>
        <xdr:cNvPr id="35" name="21 Rectángulo redondeado">
          <a:extLst>
            <a:ext uri="{FF2B5EF4-FFF2-40B4-BE49-F238E27FC236}">
              <a16:creationId xmlns:a16="http://schemas.microsoft.com/office/drawing/2014/main" id="{86AD45F2-8FFC-4F3A-8678-2C73BA6A5B48}"/>
            </a:ext>
          </a:extLst>
        </xdr:cNvPr>
        <xdr:cNvSpPr/>
      </xdr:nvSpPr>
      <xdr:spPr>
        <a:xfrm>
          <a:off x="9620250" y="8296275"/>
          <a:ext cx="733425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1</xdr:col>
      <xdr:colOff>0</xdr:colOff>
      <xdr:row>443</xdr:row>
      <xdr:rowOff>19050</xdr:rowOff>
    </xdr:from>
    <xdr:to>
      <xdr:col>3</xdr:col>
      <xdr:colOff>923925</xdr:colOff>
      <xdr:row>445</xdr:row>
      <xdr:rowOff>142875</xdr:rowOff>
    </xdr:to>
    <xdr:pic>
      <xdr:nvPicPr>
        <xdr:cNvPr id="113350" name="Picture 2">
          <a:extLst>
            <a:ext uri="{FF2B5EF4-FFF2-40B4-BE49-F238E27FC236}">
              <a16:creationId xmlns:a16="http://schemas.microsoft.com/office/drawing/2014/main" id="{9570A4A4-18C1-4E80-8151-719865534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1944825"/>
          <a:ext cx="2990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523875</xdr:colOff>
      <xdr:row>479</xdr:row>
      <xdr:rowOff>19050</xdr:rowOff>
    </xdr:from>
    <xdr:to>
      <xdr:col>12</xdr:col>
      <xdr:colOff>609600</xdr:colOff>
      <xdr:row>480</xdr:row>
      <xdr:rowOff>104775</xdr:rowOff>
    </xdr:to>
    <xdr:sp macro="" textlink="">
      <xdr:nvSpPr>
        <xdr:cNvPr id="37" name="21 Rectángulo redondeado">
          <a:extLst>
            <a:ext uri="{FF2B5EF4-FFF2-40B4-BE49-F238E27FC236}">
              <a16:creationId xmlns:a16="http://schemas.microsoft.com/office/drawing/2014/main" id="{48BA6DAF-8DC7-4B58-917C-4772CB4E6C0D}"/>
            </a:ext>
          </a:extLst>
        </xdr:cNvPr>
        <xdr:cNvSpPr/>
      </xdr:nvSpPr>
      <xdr:spPr>
        <a:xfrm>
          <a:off x="9620250" y="15154275"/>
          <a:ext cx="733425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1</xdr:col>
      <xdr:colOff>0</xdr:colOff>
      <xdr:row>479</xdr:row>
      <xdr:rowOff>19050</xdr:rowOff>
    </xdr:from>
    <xdr:to>
      <xdr:col>3</xdr:col>
      <xdr:colOff>923925</xdr:colOff>
      <xdr:row>481</xdr:row>
      <xdr:rowOff>142875</xdr:rowOff>
    </xdr:to>
    <xdr:pic>
      <xdr:nvPicPr>
        <xdr:cNvPr id="113352" name="Picture 2">
          <a:extLst>
            <a:ext uri="{FF2B5EF4-FFF2-40B4-BE49-F238E27FC236}">
              <a16:creationId xmlns:a16="http://schemas.microsoft.com/office/drawing/2014/main" id="{691B90B5-7797-4F8B-8E47-902D6A0A0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9383850"/>
          <a:ext cx="2990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523875</xdr:colOff>
      <xdr:row>515</xdr:row>
      <xdr:rowOff>19050</xdr:rowOff>
    </xdr:from>
    <xdr:to>
      <xdr:col>12</xdr:col>
      <xdr:colOff>609600</xdr:colOff>
      <xdr:row>516</xdr:row>
      <xdr:rowOff>104775</xdr:rowOff>
    </xdr:to>
    <xdr:sp macro="" textlink="">
      <xdr:nvSpPr>
        <xdr:cNvPr id="39" name="7 Rectángulo redondeado">
          <a:extLst>
            <a:ext uri="{FF2B5EF4-FFF2-40B4-BE49-F238E27FC236}">
              <a16:creationId xmlns:a16="http://schemas.microsoft.com/office/drawing/2014/main" id="{748364DF-5079-4226-BD7D-286770980821}"/>
            </a:ext>
          </a:extLst>
        </xdr:cNvPr>
        <xdr:cNvSpPr/>
      </xdr:nvSpPr>
      <xdr:spPr>
        <a:xfrm>
          <a:off x="9286875" y="5867400"/>
          <a:ext cx="733425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1</xdr:col>
      <xdr:colOff>0</xdr:colOff>
      <xdr:row>515</xdr:row>
      <xdr:rowOff>19050</xdr:rowOff>
    </xdr:from>
    <xdr:to>
      <xdr:col>3</xdr:col>
      <xdr:colOff>923925</xdr:colOff>
      <xdr:row>517</xdr:row>
      <xdr:rowOff>142875</xdr:rowOff>
    </xdr:to>
    <xdr:pic>
      <xdr:nvPicPr>
        <xdr:cNvPr id="113354" name="Picture 2">
          <a:extLst>
            <a:ext uri="{FF2B5EF4-FFF2-40B4-BE49-F238E27FC236}">
              <a16:creationId xmlns:a16="http://schemas.microsoft.com/office/drawing/2014/main" id="{8002B6FF-05F4-422C-880D-821BF2FF3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6899075"/>
          <a:ext cx="2990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353785</xdr:colOff>
      <xdr:row>545</xdr:row>
      <xdr:rowOff>19049</xdr:rowOff>
    </xdr:from>
    <xdr:to>
      <xdr:col>12</xdr:col>
      <xdr:colOff>352425</xdr:colOff>
      <xdr:row>546</xdr:row>
      <xdr:rowOff>122463</xdr:rowOff>
    </xdr:to>
    <xdr:sp macro="" textlink="">
      <xdr:nvSpPr>
        <xdr:cNvPr id="41" name="7 Rectángulo redondeado">
          <a:extLst>
            <a:ext uri="{FF2B5EF4-FFF2-40B4-BE49-F238E27FC236}">
              <a16:creationId xmlns:a16="http://schemas.microsoft.com/office/drawing/2014/main" id="{2F85346F-463F-43E5-AE17-F070E7C5BE7B}"/>
            </a:ext>
          </a:extLst>
        </xdr:cNvPr>
        <xdr:cNvSpPr/>
      </xdr:nvSpPr>
      <xdr:spPr>
        <a:xfrm>
          <a:off x="10232571" y="111461549"/>
          <a:ext cx="556533" cy="307521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1</xdr:col>
      <xdr:colOff>0</xdr:colOff>
      <xdr:row>545</xdr:row>
      <xdr:rowOff>19050</xdr:rowOff>
    </xdr:from>
    <xdr:to>
      <xdr:col>3</xdr:col>
      <xdr:colOff>923925</xdr:colOff>
      <xdr:row>547</xdr:row>
      <xdr:rowOff>142875</xdr:rowOff>
    </xdr:to>
    <xdr:pic>
      <xdr:nvPicPr>
        <xdr:cNvPr id="113356" name="Picture 2">
          <a:extLst>
            <a:ext uri="{FF2B5EF4-FFF2-40B4-BE49-F238E27FC236}">
              <a16:creationId xmlns:a16="http://schemas.microsoft.com/office/drawing/2014/main" id="{E7DBAE9C-7D72-4296-B56F-EDB7189B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3128425"/>
          <a:ext cx="2990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408214</xdr:colOff>
      <xdr:row>577</xdr:row>
      <xdr:rowOff>19049</xdr:rowOff>
    </xdr:from>
    <xdr:to>
      <xdr:col>13</xdr:col>
      <xdr:colOff>39461</xdr:colOff>
      <xdr:row>578</xdr:row>
      <xdr:rowOff>122463</xdr:rowOff>
    </xdr:to>
    <xdr:sp macro="" textlink="">
      <xdr:nvSpPr>
        <xdr:cNvPr id="43" name="7 Rectángulo redondeado">
          <a:extLst>
            <a:ext uri="{FF2B5EF4-FFF2-40B4-BE49-F238E27FC236}">
              <a16:creationId xmlns:a16="http://schemas.microsoft.com/office/drawing/2014/main" id="{357CB7E7-F0A8-4272-BD19-28352499E23A}"/>
            </a:ext>
          </a:extLst>
        </xdr:cNvPr>
        <xdr:cNvSpPr/>
      </xdr:nvSpPr>
      <xdr:spPr>
        <a:xfrm>
          <a:off x="10287000" y="117992978"/>
          <a:ext cx="542925" cy="307521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1</xdr:col>
      <xdr:colOff>0</xdr:colOff>
      <xdr:row>577</xdr:row>
      <xdr:rowOff>19050</xdr:rowOff>
    </xdr:from>
    <xdr:to>
      <xdr:col>3</xdr:col>
      <xdr:colOff>923925</xdr:colOff>
      <xdr:row>579</xdr:row>
      <xdr:rowOff>142875</xdr:rowOff>
    </xdr:to>
    <xdr:pic>
      <xdr:nvPicPr>
        <xdr:cNvPr id="113358" name="Picture 2">
          <a:extLst>
            <a:ext uri="{FF2B5EF4-FFF2-40B4-BE49-F238E27FC236}">
              <a16:creationId xmlns:a16="http://schemas.microsoft.com/office/drawing/2014/main" id="{18440A39-DCC2-49CE-9801-167CE99A5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9757825"/>
          <a:ext cx="2990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M605"/>
  <sheetViews>
    <sheetView tabSelected="1" topLeftCell="A556" zoomScale="70" zoomScaleNormal="70" workbookViewId="0">
      <selection activeCell="R569" sqref="R569"/>
    </sheetView>
  </sheetViews>
  <sheetFormatPr baseColWidth="10" defaultRowHeight="15" x14ac:dyDescent="0.25"/>
  <cols>
    <col min="2" max="2" width="14.140625" customWidth="1"/>
    <col min="3" max="3" width="18.140625" customWidth="1"/>
    <col min="4" max="4" width="12.5703125" customWidth="1"/>
    <col min="8" max="8" width="14.140625" customWidth="1"/>
    <col min="9" max="9" width="13.28515625" customWidth="1"/>
    <col min="10" max="10" width="14.85546875" customWidth="1"/>
    <col min="11" max="11" width="15.28515625" customWidth="1"/>
    <col min="12" max="12" width="8.42578125" customWidth="1"/>
    <col min="13" max="13" width="7.28515625" customWidth="1"/>
  </cols>
  <sheetData>
    <row r="2" spans="2:13" ht="16.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5.75" x14ac:dyDescent="0.25">
      <c r="B3" s="104" t="s">
        <v>21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2:13" ht="15.75" x14ac:dyDescent="0.25">
      <c r="B4" s="105" t="s">
        <v>0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</row>
    <row r="5" spans="2:13" ht="16.5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16.5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ht="16.5" x14ac:dyDescent="0.3">
      <c r="B7" s="3" t="s">
        <v>1</v>
      </c>
      <c r="C7" s="129" t="s">
        <v>49</v>
      </c>
      <c r="D7" s="130"/>
      <c r="E7" s="130"/>
      <c r="F7" s="130"/>
      <c r="G7" s="130"/>
      <c r="H7" s="131"/>
      <c r="I7" s="4" t="s">
        <v>2</v>
      </c>
      <c r="J7" s="5"/>
      <c r="K7" s="46" t="s">
        <v>50</v>
      </c>
      <c r="L7" s="5"/>
      <c r="M7" s="6"/>
    </row>
    <row r="8" spans="2:13" ht="16.5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3" ht="16.5" x14ac:dyDescent="0.3">
      <c r="B9" s="7" t="s">
        <v>3</v>
      </c>
      <c r="C9" s="129" t="s">
        <v>35</v>
      </c>
      <c r="D9" s="130"/>
      <c r="E9" s="130"/>
      <c r="F9" s="131"/>
      <c r="G9" s="8" t="s">
        <v>4</v>
      </c>
      <c r="H9" s="129">
        <v>2019</v>
      </c>
      <c r="I9" s="131"/>
      <c r="J9" s="7" t="s">
        <v>5</v>
      </c>
      <c r="K9" s="152" t="s">
        <v>51</v>
      </c>
      <c r="L9" s="130"/>
      <c r="M9" s="131"/>
    </row>
    <row r="10" spans="2:13" ht="16.5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3" ht="16.5" x14ac:dyDescent="0.3">
      <c r="B11" s="127" t="s">
        <v>6</v>
      </c>
      <c r="C11" s="128"/>
      <c r="D11" s="129" t="s">
        <v>22</v>
      </c>
      <c r="E11" s="130"/>
      <c r="F11" s="130"/>
      <c r="G11" s="130"/>
      <c r="H11" s="130"/>
      <c r="I11" s="130"/>
      <c r="J11" s="130"/>
      <c r="K11" s="130"/>
      <c r="L11" s="130"/>
      <c r="M11" s="131"/>
    </row>
    <row r="12" spans="2:13" ht="16.5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2:13" ht="16.5" x14ac:dyDescent="0.3">
      <c r="B13" s="127" t="s">
        <v>7</v>
      </c>
      <c r="C13" s="128"/>
      <c r="D13" s="129" t="s">
        <v>65</v>
      </c>
      <c r="E13" s="130"/>
      <c r="F13" s="130"/>
      <c r="G13" s="130"/>
      <c r="H13" s="130"/>
      <c r="I13" s="130"/>
      <c r="J13" s="130"/>
      <c r="K13" s="130"/>
      <c r="L13" s="130"/>
      <c r="M13" s="131"/>
    </row>
    <row r="14" spans="2:13" ht="17.25" thickBot="1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2:13" ht="17.25" thickBot="1" x14ac:dyDescent="0.3">
      <c r="B15" s="219" t="s">
        <v>8</v>
      </c>
      <c r="C15" s="221" t="s">
        <v>9</v>
      </c>
      <c r="D15" s="223" t="s">
        <v>10</v>
      </c>
      <c r="E15" s="225" t="s">
        <v>11</v>
      </c>
      <c r="F15" s="226"/>
      <c r="G15" s="226"/>
      <c r="H15" s="226"/>
      <c r="I15" s="226"/>
      <c r="J15" s="226"/>
      <c r="K15" s="227"/>
      <c r="L15" s="228" t="s">
        <v>12</v>
      </c>
      <c r="M15" s="229"/>
    </row>
    <row r="16" spans="2:13" ht="17.25" thickBot="1" x14ac:dyDescent="0.35">
      <c r="B16" s="220"/>
      <c r="C16" s="222"/>
      <c r="D16" s="224"/>
      <c r="E16" s="232" t="s">
        <v>13</v>
      </c>
      <c r="F16" s="233"/>
      <c r="G16" s="233"/>
      <c r="H16" s="234"/>
      <c r="I16" s="9" t="s">
        <v>14</v>
      </c>
      <c r="J16" s="9" t="s">
        <v>15</v>
      </c>
      <c r="K16" s="10" t="s">
        <v>16</v>
      </c>
      <c r="L16" s="230"/>
      <c r="M16" s="231"/>
    </row>
    <row r="17" spans="2:13" ht="16.5" x14ac:dyDescent="0.3">
      <c r="B17" s="35">
        <v>45775</v>
      </c>
      <c r="C17" s="12" t="s">
        <v>100</v>
      </c>
      <c r="D17" s="11"/>
      <c r="E17" s="216" t="s">
        <v>95</v>
      </c>
      <c r="F17" s="217"/>
      <c r="G17" s="217"/>
      <c r="H17" s="218"/>
      <c r="I17" s="12">
        <v>1</v>
      </c>
      <c r="J17" s="36">
        <v>1790</v>
      </c>
      <c r="K17" s="40">
        <f>(I17*J17)*1.16</f>
        <v>2076.3999999999996</v>
      </c>
      <c r="L17" s="113"/>
      <c r="M17" s="114"/>
    </row>
    <row r="18" spans="2:13" ht="16.5" x14ac:dyDescent="0.3">
      <c r="B18" s="13"/>
      <c r="C18" s="14"/>
      <c r="D18" s="15"/>
      <c r="E18" s="213" t="s">
        <v>96</v>
      </c>
      <c r="F18" s="153"/>
      <c r="G18" s="153"/>
      <c r="H18" s="154"/>
      <c r="I18" s="16">
        <v>2</v>
      </c>
      <c r="J18" s="37">
        <v>280</v>
      </c>
      <c r="K18" s="40">
        <f>(I18*J18)*1.16</f>
        <v>649.59999999999991</v>
      </c>
      <c r="L18" s="17"/>
      <c r="M18" s="18"/>
    </row>
    <row r="19" spans="2:13" ht="16.5" x14ac:dyDescent="0.3">
      <c r="B19" s="13"/>
      <c r="C19" s="14"/>
      <c r="D19" s="15"/>
      <c r="E19" s="213" t="s">
        <v>97</v>
      </c>
      <c r="F19" s="153"/>
      <c r="G19" s="153"/>
      <c r="H19" s="154"/>
      <c r="I19" s="16">
        <v>2</v>
      </c>
      <c r="J19" s="37">
        <v>290</v>
      </c>
      <c r="K19" s="40">
        <f>(I19*J19)*1.16</f>
        <v>672.8</v>
      </c>
      <c r="L19" s="17"/>
      <c r="M19" s="18"/>
    </row>
    <row r="20" spans="2:13" ht="17.25" thickBot="1" x14ac:dyDescent="0.35">
      <c r="B20" s="13"/>
      <c r="C20" s="14"/>
      <c r="D20" s="15"/>
      <c r="E20" s="257" t="s">
        <v>98</v>
      </c>
      <c r="F20" s="258"/>
      <c r="G20" s="258"/>
      <c r="H20" s="259"/>
      <c r="I20" s="16">
        <v>1</v>
      </c>
      <c r="J20" s="37">
        <v>380</v>
      </c>
      <c r="K20" s="40">
        <f>(I20*J20)*1.16</f>
        <v>440.79999999999995</v>
      </c>
      <c r="L20" s="17"/>
      <c r="M20" s="18"/>
    </row>
    <row r="21" spans="2:13" ht="17.25" thickBot="1" x14ac:dyDescent="0.35">
      <c r="B21" s="13"/>
      <c r="C21" s="14"/>
      <c r="D21" s="15"/>
      <c r="E21" s="162" t="s">
        <v>17</v>
      </c>
      <c r="F21" s="163"/>
      <c r="G21" s="163"/>
      <c r="H21" s="164"/>
      <c r="I21" s="20"/>
      <c r="J21" s="39"/>
      <c r="K21" s="42"/>
      <c r="L21" s="44"/>
      <c r="M21" s="45"/>
    </row>
    <row r="22" spans="2:13" ht="15" customHeight="1" x14ac:dyDescent="0.3">
      <c r="B22" s="248"/>
      <c r="C22" s="251"/>
      <c r="D22" s="254"/>
      <c r="E22" s="213" t="s">
        <v>99</v>
      </c>
      <c r="F22" s="153"/>
      <c r="G22" s="153"/>
      <c r="H22" s="154"/>
      <c r="I22" s="16">
        <v>1</v>
      </c>
      <c r="J22" s="37">
        <v>120</v>
      </c>
      <c r="K22" s="95">
        <f>(I22*J22)*1.16</f>
        <v>139.19999999999999</v>
      </c>
      <c r="L22" s="91"/>
      <c r="M22" s="92"/>
    </row>
    <row r="23" spans="2:13" ht="15" customHeight="1" x14ac:dyDescent="0.3">
      <c r="B23" s="249"/>
      <c r="C23" s="252"/>
      <c r="D23" s="255"/>
      <c r="E23" s="213" t="s">
        <v>52</v>
      </c>
      <c r="F23" s="153"/>
      <c r="G23" s="153"/>
      <c r="H23" s="154"/>
      <c r="I23" s="16">
        <v>1</v>
      </c>
      <c r="J23" s="37">
        <v>720</v>
      </c>
      <c r="K23" s="97">
        <f>(I23*J23)*1.16</f>
        <v>835.19999999999993</v>
      </c>
      <c r="L23" s="98"/>
      <c r="M23" s="99"/>
    </row>
    <row r="24" spans="2:13" ht="15.75" customHeight="1" thickBot="1" x14ac:dyDescent="0.35">
      <c r="B24" s="250"/>
      <c r="C24" s="253"/>
      <c r="D24" s="256"/>
      <c r="E24" s="213" t="s">
        <v>77</v>
      </c>
      <c r="F24" s="153"/>
      <c r="G24" s="153"/>
      <c r="H24" s="154"/>
      <c r="I24" s="16">
        <v>1</v>
      </c>
      <c r="J24" s="37">
        <v>130</v>
      </c>
      <c r="K24" s="96">
        <f>(I24*J24)*1.16</f>
        <v>150.79999999999998</v>
      </c>
      <c r="L24" s="93"/>
      <c r="M24" s="94"/>
    </row>
    <row r="25" spans="2:13" ht="17.25" thickBot="1" x14ac:dyDescent="0.35">
      <c r="B25" s="26" t="s">
        <v>18</v>
      </c>
      <c r="C25" s="27"/>
      <c r="D25" s="28"/>
      <c r="E25" s="115"/>
      <c r="F25" s="116"/>
      <c r="G25" s="116"/>
      <c r="H25" s="117"/>
      <c r="I25" s="29"/>
      <c r="J25" s="29"/>
      <c r="K25" s="43">
        <f>SUM(K17:K24)</f>
        <v>4964.7999999999993</v>
      </c>
      <c r="L25" s="30"/>
      <c r="M25" s="31"/>
    </row>
    <row r="26" spans="2:13" ht="16.5" x14ac:dyDescent="0.3">
      <c r="B26" s="1"/>
      <c r="C26" s="118"/>
      <c r="D26" s="118"/>
      <c r="E26" s="32"/>
      <c r="F26" s="33"/>
      <c r="G26" s="33"/>
      <c r="H26" s="1"/>
      <c r="I26" s="34"/>
      <c r="J26" s="34"/>
      <c r="K26" s="34"/>
      <c r="L26" s="34"/>
      <c r="M26" s="1"/>
    </row>
    <row r="27" spans="2:13" ht="16.5" x14ac:dyDescent="0.3">
      <c r="B27" s="105" t="s">
        <v>20</v>
      </c>
      <c r="C27" s="105"/>
      <c r="D27" s="105"/>
      <c r="E27" s="105" t="s">
        <v>25</v>
      </c>
      <c r="F27" s="105"/>
      <c r="G27" s="105"/>
      <c r="H27" s="105"/>
      <c r="J27" s="105" t="s">
        <v>19</v>
      </c>
      <c r="K27" s="105"/>
      <c r="L27" s="105"/>
      <c r="M27" s="33"/>
    </row>
    <row r="28" spans="2:13" ht="16.5" x14ac:dyDescent="0.3">
      <c r="B28" s="106" t="s">
        <v>48</v>
      </c>
      <c r="C28" s="106"/>
      <c r="D28" s="106"/>
      <c r="E28" s="106" t="s">
        <v>68</v>
      </c>
      <c r="F28" s="106"/>
      <c r="G28" s="106"/>
      <c r="H28" s="106"/>
      <c r="J28" s="106" t="s">
        <v>46</v>
      </c>
      <c r="K28" s="106"/>
      <c r="L28" s="106"/>
      <c r="M28" s="33"/>
    </row>
    <row r="29" spans="2:13" ht="16.5" x14ac:dyDescent="0.3">
      <c r="B29" s="201" t="s">
        <v>39</v>
      </c>
      <c r="C29" s="201"/>
      <c r="D29" s="201"/>
      <c r="E29" s="201" t="s">
        <v>64</v>
      </c>
      <c r="F29" s="201"/>
      <c r="G29" s="201"/>
      <c r="H29" s="201"/>
      <c r="I29" s="68"/>
      <c r="J29" s="204" t="s">
        <v>26</v>
      </c>
      <c r="K29" s="204"/>
      <c r="L29" s="204"/>
      <c r="M29" s="33"/>
    </row>
    <row r="30" spans="2:13" x14ac:dyDescent="0.25">
      <c r="B30" s="201"/>
      <c r="C30" s="201"/>
      <c r="D30" s="201"/>
      <c r="E30" s="201"/>
      <c r="F30" s="201"/>
      <c r="G30" s="201"/>
      <c r="H30" s="201"/>
      <c r="J30" s="204"/>
      <c r="K30" s="204"/>
      <c r="L30" s="204"/>
    </row>
    <row r="35" spans="2:13" ht="16.5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2:13" ht="15.75" x14ac:dyDescent="0.25">
      <c r="B36" s="104" t="s">
        <v>21</v>
      </c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</row>
    <row r="37" spans="2:13" ht="15.75" x14ac:dyDescent="0.25">
      <c r="B37" s="105" t="s">
        <v>0</v>
      </c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</row>
    <row r="38" spans="2:13" ht="16.5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2:13" ht="16.5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2:13" ht="16.5" x14ac:dyDescent="0.3">
      <c r="B40" s="3" t="s">
        <v>1</v>
      </c>
      <c r="C40" s="129" t="s">
        <v>49</v>
      </c>
      <c r="D40" s="130"/>
      <c r="E40" s="130"/>
      <c r="F40" s="130"/>
      <c r="G40" s="130"/>
      <c r="H40" s="131"/>
      <c r="I40" s="4" t="s">
        <v>2</v>
      </c>
      <c r="J40" s="5"/>
      <c r="K40" s="46" t="s">
        <v>50</v>
      </c>
      <c r="L40" s="5"/>
      <c r="M40" s="6"/>
    </row>
    <row r="41" spans="2:13" ht="16.5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2:13" ht="16.5" x14ac:dyDescent="0.3">
      <c r="B42" s="7" t="s">
        <v>3</v>
      </c>
      <c r="C42" s="129" t="s">
        <v>35</v>
      </c>
      <c r="D42" s="130"/>
      <c r="E42" s="130"/>
      <c r="F42" s="131"/>
      <c r="G42" s="8" t="s">
        <v>4</v>
      </c>
      <c r="H42" s="129">
        <v>2019</v>
      </c>
      <c r="I42" s="131"/>
      <c r="J42" s="7" t="s">
        <v>5</v>
      </c>
      <c r="K42" s="152" t="s">
        <v>51</v>
      </c>
      <c r="L42" s="130"/>
      <c r="M42" s="131"/>
    </row>
    <row r="43" spans="2:13" ht="16.5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2:13" ht="16.5" x14ac:dyDescent="0.3">
      <c r="B44" s="127" t="s">
        <v>6</v>
      </c>
      <c r="C44" s="128"/>
      <c r="D44" s="129" t="s">
        <v>22</v>
      </c>
      <c r="E44" s="130"/>
      <c r="F44" s="130"/>
      <c r="G44" s="130"/>
      <c r="H44" s="130"/>
      <c r="I44" s="130"/>
      <c r="J44" s="130"/>
      <c r="K44" s="130"/>
      <c r="L44" s="130"/>
      <c r="M44" s="131"/>
    </row>
    <row r="45" spans="2:13" ht="16.5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2:13" ht="16.5" x14ac:dyDescent="0.3">
      <c r="B46" s="127" t="s">
        <v>7</v>
      </c>
      <c r="C46" s="128"/>
      <c r="D46" s="129" t="s">
        <v>65</v>
      </c>
      <c r="E46" s="130"/>
      <c r="F46" s="130"/>
      <c r="G46" s="130"/>
      <c r="H46" s="130"/>
      <c r="I46" s="130"/>
      <c r="J46" s="130"/>
      <c r="K46" s="130"/>
      <c r="L46" s="130"/>
      <c r="M46" s="131"/>
    </row>
    <row r="47" spans="2:13" ht="17.25" thickBot="1" x14ac:dyDescent="0.3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3" ht="17.25" thickBot="1" x14ac:dyDescent="0.3">
      <c r="B48" s="219" t="s">
        <v>8</v>
      </c>
      <c r="C48" s="221" t="s">
        <v>9</v>
      </c>
      <c r="D48" s="223" t="s">
        <v>10</v>
      </c>
      <c r="E48" s="225" t="s">
        <v>11</v>
      </c>
      <c r="F48" s="226"/>
      <c r="G48" s="226"/>
      <c r="H48" s="226"/>
      <c r="I48" s="226"/>
      <c r="J48" s="226"/>
      <c r="K48" s="227"/>
      <c r="L48" s="228" t="s">
        <v>12</v>
      </c>
      <c r="M48" s="229"/>
    </row>
    <row r="49" spans="2:13" ht="17.25" thickBot="1" x14ac:dyDescent="0.35">
      <c r="B49" s="220"/>
      <c r="C49" s="222"/>
      <c r="D49" s="224"/>
      <c r="E49" s="232" t="s">
        <v>13</v>
      </c>
      <c r="F49" s="233"/>
      <c r="G49" s="233"/>
      <c r="H49" s="234"/>
      <c r="I49" s="9" t="s">
        <v>14</v>
      </c>
      <c r="J49" s="9" t="s">
        <v>15</v>
      </c>
      <c r="K49" s="10" t="s">
        <v>16</v>
      </c>
      <c r="L49" s="230"/>
      <c r="M49" s="231"/>
    </row>
    <row r="50" spans="2:13" ht="16.5" x14ac:dyDescent="0.3">
      <c r="B50" s="35">
        <v>45825</v>
      </c>
      <c r="C50" s="12">
        <v>32909</v>
      </c>
      <c r="D50" s="11"/>
      <c r="E50" s="216" t="s">
        <v>133</v>
      </c>
      <c r="F50" s="217"/>
      <c r="G50" s="217"/>
      <c r="H50" s="218"/>
      <c r="I50" s="12">
        <v>4</v>
      </c>
      <c r="J50" s="36">
        <v>1959.4829999999999</v>
      </c>
      <c r="K50" s="40">
        <f>(I50*J50)*1.16</f>
        <v>9092.001119999999</v>
      </c>
      <c r="L50" s="113"/>
      <c r="M50" s="114"/>
    </row>
    <row r="51" spans="2:13" ht="16.5" x14ac:dyDescent="0.3">
      <c r="B51" s="13"/>
      <c r="C51" s="14"/>
      <c r="D51" s="15"/>
      <c r="E51" s="213" t="s">
        <v>135</v>
      </c>
      <c r="F51" s="153"/>
      <c r="G51" s="153"/>
      <c r="H51" s="154"/>
      <c r="I51" s="16">
        <v>4</v>
      </c>
      <c r="J51" s="37">
        <v>90</v>
      </c>
      <c r="K51" s="40">
        <f>(I51*J51)*1.16</f>
        <v>417.59999999999997</v>
      </c>
      <c r="L51" s="17"/>
      <c r="M51" s="18"/>
    </row>
    <row r="52" spans="2:13" ht="16.5" x14ac:dyDescent="0.3">
      <c r="B52" s="13"/>
      <c r="C52" s="14"/>
      <c r="D52" s="15"/>
      <c r="E52" s="213" t="s">
        <v>136</v>
      </c>
      <c r="F52" s="153"/>
      <c r="G52" s="153"/>
      <c r="H52" s="154"/>
      <c r="I52" s="16">
        <v>1</v>
      </c>
      <c r="J52" s="37">
        <v>200</v>
      </c>
      <c r="K52" s="40">
        <f>(I52*J52)*1.16</f>
        <v>231.99999999999997</v>
      </c>
      <c r="L52" s="17"/>
      <c r="M52" s="18"/>
    </row>
    <row r="53" spans="2:13" ht="17.25" thickBot="1" x14ac:dyDescent="0.35">
      <c r="B53" s="13"/>
      <c r="C53" s="14"/>
      <c r="D53" s="15"/>
      <c r="E53" s="257"/>
      <c r="F53" s="258"/>
      <c r="G53" s="258"/>
      <c r="H53" s="259"/>
      <c r="I53" s="16"/>
      <c r="J53" s="37"/>
      <c r="K53" s="40">
        <f>(I53*J53)*1.16</f>
        <v>0</v>
      </c>
      <c r="L53" s="17"/>
      <c r="M53" s="18"/>
    </row>
    <row r="54" spans="2:13" ht="17.25" thickBot="1" x14ac:dyDescent="0.35">
      <c r="B54" s="13"/>
      <c r="C54" s="14"/>
      <c r="D54" s="15"/>
      <c r="E54" s="162" t="s">
        <v>17</v>
      </c>
      <c r="F54" s="163"/>
      <c r="G54" s="163"/>
      <c r="H54" s="164"/>
      <c r="I54" s="20"/>
      <c r="J54" s="39"/>
      <c r="K54" s="42"/>
      <c r="L54" s="44"/>
      <c r="M54" s="45"/>
    </row>
    <row r="55" spans="2:13" ht="17.25" thickBot="1" x14ac:dyDescent="0.35">
      <c r="B55" s="100"/>
      <c r="C55" s="19"/>
      <c r="D55" s="86"/>
      <c r="E55" s="213" t="s">
        <v>134</v>
      </c>
      <c r="F55" s="153"/>
      <c r="G55" s="153"/>
      <c r="H55" s="154"/>
      <c r="I55" s="101">
        <v>4</v>
      </c>
      <c r="J55" s="102">
        <v>70</v>
      </c>
      <c r="K55" s="73">
        <f>(I55*J55)*1.16</f>
        <v>324.79999999999995</v>
      </c>
      <c r="L55" s="180"/>
      <c r="M55" s="181"/>
    </row>
    <row r="56" spans="2:13" ht="17.25" thickBot="1" x14ac:dyDescent="0.35">
      <c r="B56" s="26" t="s">
        <v>18</v>
      </c>
      <c r="C56" s="27"/>
      <c r="D56" s="28"/>
      <c r="E56" s="115"/>
      <c r="F56" s="116"/>
      <c r="G56" s="116"/>
      <c r="H56" s="117"/>
      <c r="I56" s="29"/>
      <c r="J56" s="29"/>
      <c r="K56" s="43">
        <f>SUM(K50:K55)</f>
        <v>10066.401119999999</v>
      </c>
      <c r="L56" s="30"/>
      <c r="M56" s="31"/>
    </row>
    <row r="57" spans="2:13" ht="16.5" x14ac:dyDescent="0.3">
      <c r="B57" s="1"/>
      <c r="C57" s="118"/>
      <c r="D57" s="118"/>
      <c r="E57" s="32"/>
      <c r="F57" s="33"/>
      <c r="G57" s="33"/>
      <c r="H57" s="1"/>
      <c r="I57" s="34"/>
      <c r="J57" s="34"/>
      <c r="K57" s="34"/>
      <c r="L57" s="34"/>
      <c r="M57" s="1"/>
    </row>
    <row r="58" spans="2:13" ht="16.5" x14ac:dyDescent="0.3">
      <c r="B58" s="105" t="s">
        <v>20</v>
      </c>
      <c r="C58" s="105"/>
      <c r="D58" s="105"/>
      <c r="E58" s="105" t="s">
        <v>25</v>
      </c>
      <c r="F58" s="105"/>
      <c r="G58" s="105"/>
      <c r="H58" s="105"/>
      <c r="J58" s="105" t="s">
        <v>19</v>
      </c>
      <c r="K58" s="105"/>
      <c r="L58" s="105"/>
      <c r="M58" s="33"/>
    </row>
    <row r="59" spans="2:13" ht="16.5" x14ac:dyDescent="0.3">
      <c r="B59" s="106" t="s">
        <v>48</v>
      </c>
      <c r="C59" s="106"/>
      <c r="D59" s="106"/>
      <c r="E59" s="106" t="s">
        <v>68</v>
      </c>
      <c r="F59" s="106"/>
      <c r="G59" s="106"/>
      <c r="H59" s="106"/>
      <c r="J59" s="106" t="s">
        <v>46</v>
      </c>
      <c r="K59" s="106"/>
      <c r="L59" s="106"/>
      <c r="M59" s="33"/>
    </row>
    <row r="60" spans="2:13" ht="16.5" x14ac:dyDescent="0.3">
      <c r="B60" s="201" t="s">
        <v>39</v>
      </c>
      <c r="C60" s="201"/>
      <c r="D60" s="201"/>
      <c r="E60" s="201" t="s">
        <v>64</v>
      </c>
      <c r="F60" s="201"/>
      <c r="G60" s="201"/>
      <c r="H60" s="201"/>
      <c r="I60" s="68"/>
      <c r="J60" s="204" t="s">
        <v>26</v>
      </c>
      <c r="K60" s="204"/>
      <c r="L60" s="204"/>
      <c r="M60" s="33"/>
    </row>
    <row r="61" spans="2:13" x14ac:dyDescent="0.25">
      <c r="B61" s="201"/>
      <c r="C61" s="201"/>
      <c r="D61" s="201"/>
      <c r="E61" s="201"/>
      <c r="F61" s="201"/>
      <c r="G61" s="201"/>
      <c r="H61" s="201"/>
      <c r="J61" s="204"/>
      <c r="K61" s="204"/>
      <c r="L61" s="204"/>
    </row>
    <row r="67" spans="2:13" ht="16.5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2:13" ht="15.75" x14ac:dyDescent="0.25">
      <c r="B68" s="104" t="s">
        <v>21</v>
      </c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</row>
    <row r="69" spans="2:13" ht="15.75" x14ac:dyDescent="0.25">
      <c r="B69" s="105" t="s">
        <v>0</v>
      </c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2:13" ht="16.5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2:13" ht="16.5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2:13" ht="16.5" x14ac:dyDescent="0.3">
      <c r="B72" s="3" t="s">
        <v>1</v>
      </c>
      <c r="C72" s="129" t="s">
        <v>53</v>
      </c>
      <c r="D72" s="130"/>
      <c r="E72" s="130"/>
      <c r="F72" s="130"/>
      <c r="G72" s="130"/>
      <c r="H72" s="131"/>
      <c r="I72" s="4" t="s">
        <v>2</v>
      </c>
      <c r="J72" s="5"/>
      <c r="K72" s="46" t="s">
        <v>54</v>
      </c>
      <c r="L72" s="5"/>
      <c r="M72" s="6"/>
    </row>
    <row r="73" spans="2:13" ht="16.5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2:13" ht="16.5" x14ac:dyDescent="0.3">
      <c r="B74" s="7" t="s">
        <v>3</v>
      </c>
      <c r="C74" s="129" t="s">
        <v>35</v>
      </c>
      <c r="D74" s="130"/>
      <c r="E74" s="130"/>
      <c r="F74" s="131"/>
      <c r="G74" s="8" t="s">
        <v>4</v>
      </c>
      <c r="H74" s="129">
        <v>2019</v>
      </c>
      <c r="I74" s="131"/>
      <c r="J74" s="7" t="s">
        <v>5</v>
      </c>
      <c r="K74" s="152" t="s">
        <v>55</v>
      </c>
      <c r="L74" s="130"/>
      <c r="M74" s="131"/>
    </row>
    <row r="75" spans="2:13" ht="16.5" x14ac:dyDescent="0.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2:13" ht="16.5" x14ac:dyDescent="0.3">
      <c r="B76" s="127" t="s">
        <v>6</v>
      </c>
      <c r="C76" s="128"/>
      <c r="D76" s="129" t="s">
        <v>22</v>
      </c>
      <c r="E76" s="130"/>
      <c r="F76" s="130"/>
      <c r="G76" s="130"/>
      <c r="H76" s="130"/>
      <c r="I76" s="130"/>
      <c r="J76" s="130"/>
      <c r="K76" s="130"/>
      <c r="L76" s="130"/>
      <c r="M76" s="131"/>
    </row>
    <row r="77" spans="2:13" ht="16.5" x14ac:dyDescent="0.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2:13" ht="16.5" x14ac:dyDescent="0.3">
      <c r="B78" s="127" t="s">
        <v>7</v>
      </c>
      <c r="C78" s="128"/>
      <c r="D78" s="129" t="s">
        <v>48</v>
      </c>
      <c r="E78" s="130"/>
      <c r="F78" s="130"/>
      <c r="G78" s="130"/>
      <c r="H78" s="130"/>
      <c r="I78" s="130"/>
      <c r="J78" s="130"/>
      <c r="K78" s="130"/>
      <c r="L78" s="130"/>
      <c r="M78" s="131"/>
    </row>
    <row r="79" spans="2:13" ht="17.25" thickBot="1" x14ac:dyDescent="0.3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2:13" ht="17.25" thickBot="1" x14ac:dyDescent="0.3">
      <c r="B80" s="219" t="s">
        <v>8</v>
      </c>
      <c r="C80" s="221" t="s">
        <v>9</v>
      </c>
      <c r="D80" s="223" t="s">
        <v>10</v>
      </c>
      <c r="E80" s="225" t="s">
        <v>11</v>
      </c>
      <c r="F80" s="226"/>
      <c r="G80" s="226"/>
      <c r="H80" s="226"/>
      <c r="I80" s="226"/>
      <c r="J80" s="226"/>
      <c r="K80" s="227"/>
      <c r="L80" s="228" t="s">
        <v>12</v>
      </c>
      <c r="M80" s="229"/>
    </row>
    <row r="81" spans="2:13" ht="17.25" thickBot="1" x14ac:dyDescent="0.35">
      <c r="B81" s="220"/>
      <c r="C81" s="222"/>
      <c r="D81" s="224"/>
      <c r="E81" s="232" t="s">
        <v>13</v>
      </c>
      <c r="F81" s="233"/>
      <c r="G81" s="233"/>
      <c r="H81" s="234"/>
      <c r="I81" s="9" t="s">
        <v>14</v>
      </c>
      <c r="J81" s="9" t="s">
        <v>15</v>
      </c>
      <c r="K81" s="10" t="s">
        <v>16</v>
      </c>
      <c r="L81" s="230"/>
      <c r="M81" s="231"/>
    </row>
    <row r="82" spans="2:13" ht="16.5" x14ac:dyDescent="0.3">
      <c r="B82" s="35">
        <v>45779</v>
      </c>
      <c r="C82" s="12" t="s">
        <v>113</v>
      </c>
      <c r="D82" s="11"/>
      <c r="E82" s="238" t="s">
        <v>106</v>
      </c>
      <c r="F82" s="239"/>
      <c r="G82" s="239"/>
      <c r="H82" s="240"/>
      <c r="I82" s="12">
        <v>1</v>
      </c>
      <c r="J82" s="36">
        <v>1450</v>
      </c>
      <c r="K82" s="40">
        <f t="shared" ref="K82:K87" si="0">(I82*J82)*1.16</f>
        <v>1681.9999999999998</v>
      </c>
      <c r="L82" s="113"/>
      <c r="M82" s="114"/>
    </row>
    <row r="83" spans="2:13" ht="16.5" x14ac:dyDescent="0.3">
      <c r="B83" s="35"/>
      <c r="C83" s="12"/>
      <c r="D83" s="11"/>
      <c r="E83" s="241" t="s">
        <v>107</v>
      </c>
      <c r="F83" s="242"/>
      <c r="G83" s="242"/>
      <c r="H83" s="243"/>
      <c r="I83" s="12">
        <v>2</v>
      </c>
      <c r="J83" s="36">
        <v>290</v>
      </c>
      <c r="K83" s="40">
        <f t="shared" si="0"/>
        <v>672.8</v>
      </c>
      <c r="L83" s="71"/>
      <c r="M83" s="72"/>
    </row>
    <row r="84" spans="2:13" ht="16.5" x14ac:dyDescent="0.3">
      <c r="B84" s="35"/>
      <c r="C84" s="12"/>
      <c r="D84" s="11"/>
      <c r="E84" s="241" t="s">
        <v>108</v>
      </c>
      <c r="F84" s="242"/>
      <c r="G84" s="242"/>
      <c r="H84" s="243"/>
      <c r="I84" s="12">
        <v>2</v>
      </c>
      <c r="J84" s="36">
        <v>260</v>
      </c>
      <c r="K84" s="40">
        <f t="shared" si="0"/>
        <v>603.19999999999993</v>
      </c>
      <c r="L84" s="71"/>
      <c r="M84" s="72"/>
    </row>
    <row r="85" spans="2:13" ht="16.5" x14ac:dyDescent="0.3">
      <c r="B85" s="35"/>
      <c r="C85" s="12"/>
      <c r="D85" s="11"/>
      <c r="E85" s="241" t="s">
        <v>109</v>
      </c>
      <c r="F85" s="242"/>
      <c r="G85" s="242"/>
      <c r="H85" s="243"/>
      <c r="I85" s="12">
        <v>1</v>
      </c>
      <c r="J85" s="36">
        <v>1600</v>
      </c>
      <c r="K85" s="40">
        <f t="shared" si="0"/>
        <v>1855.9999999999998</v>
      </c>
      <c r="L85" s="71"/>
      <c r="M85" s="72"/>
    </row>
    <row r="86" spans="2:13" ht="16.5" x14ac:dyDescent="0.3">
      <c r="B86" s="35"/>
      <c r="C86" s="12"/>
      <c r="D86" s="11"/>
      <c r="E86" s="241" t="s">
        <v>110</v>
      </c>
      <c r="F86" s="242"/>
      <c r="G86" s="242"/>
      <c r="H86" s="243"/>
      <c r="I86" s="12">
        <v>1</v>
      </c>
      <c r="J86" s="36">
        <v>550</v>
      </c>
      <c r="K86" s="40">
        <f t="shared" si="0"/>
        <v>638</v>
      </c>
      <c r="L86" s="71"/>
      <c r="M86" s="72"/>
    </row>
    <row r="87" spans="2:13" ht="17.25" thickBot="1" x14ac:dyDescent="0.35">
      <c r="B87" s="35"/>
      <c r="C87" s="12"/>
      <c r="D87" s="11"/>
      <c r="E87" s="241" t="s">
        <v>86</v>
      </c>
      <c r="F87" s="242"/>
      <c r="G87" s="242"/>
      <c r="H87" s="243"/>
      <c r="I87" s="12">
        <v>1</v>
      </c>
      <c r="J87" s="36">
        <v>675</v>
      </c>
      <c r="K87" s="40">
        <f t="shared" si="0"/>
        <v>783</v>
      </c>
      <c r="L87" s="71"/>
      <c r="M87" s="72"/>
    </row>
    <row r="88" spans="2:13" ht="17.25" thickBot="1" x14ac:dyDescent="0.35">
      <c r="B88" s="13"/>
      <c r="C88" s="14"/>
      <c r="D88" s="15"/>
      <c r="E88" s="162" t="s">
        <v>17</v>
      </c>
      <c r="F88" s="163"/>
      <c r="G88" s="163"/>
      <c r="H88" s="164"/>
      <c r="I88" s="20"/>
      <c r="J88" s="39"/>
      <c r="K88" s="42"/>
      <c r="L88" s="44"/>
      <c r="M88" s="45"/>
    </row>
    <row r="89" spans="2:13" ht="16.5" x14ac:dyDescent="0.3">
      <c r="B89" s="13"/>
      <c r="C89" s="14"/>
      <c r="D89" s="15"/>
      <c r="E89" s="244" t="s">
        <v>52</v>
      </c>
      <c r="F89" s="111"/>
      <c r="G89" s="111"/>
      <c r="H89" s="112"/>
      <c r="I89" s="12">
        <v>1</v>
      </c>
      <c r="J89" s="36">
        <v>1200</v>
      </c>
      <c r="K89" s="40">
        <f>(I89*J89)*1.16</f>
        <v>1392</v>
      </c>
      <c r="L89" s="113"/>
      <c r="M89" s="114"/>
    </row>
    <row r="90" spans="2:13" ht="16.5" x14ac:dyDescent="0.3">
      <c r="B90" s="13"/>
      <c r="C90" s="14"/>
      <c r="D90" s="15"/>
      <c r="E90" s="245" t="s">
        <v>112</v>
      </c>
      <c r="F90" s="246"/>
      <c r="G90" s="246"/>
      <c r="H90" s="247"/>
      <c r="I90" s="16">
        <v>1</v>
      </c>
      <c r="J90" s="37">
        <v>120</v>
      </c>
      <c r="K90" s="40">
        <f>(I90*J90)*1.16</f>
        <v>139.19999999999999</v>
      </c>
      <c r="L90" s="71"/>
      <c r="M90" s="72"/>
    </row>
    <row r="91" spans="2:13" ht="16.5" x14ac:dyDescent="0.3">
      <c r="B91" s="13"/>
      <c r="C91" s="14"/>
      <c r="D91" s="15"/>
      <c r="E91" s="245" t="s">
        <v>77</v>
      </c>
      <c r="F91" s="246"/>
      <c r="G91" s="246"/>
      <c r="H91" s="247"/>
      <c r="I91" s="16">
        <v>1</v>
      </c>
      <c r="J91" s="37">
        <v>130</v>
      </c>
      <c r="K91" s="40">
        <f>(I91*J91)*1.16</f>
        <v>150.79999999999998</v>
      </c>
      <c r="L91" s="71"/>
      <c r="M91" s="72"/>
    </row>
    <row r="92" spans="2:13" ht="17.25" thickBot="1" x14ac:dyDescent="0.35">
      <c r="B92" s="13"/>
      <c r="C92" s="14"/>
      <c r="D92" s="15"/>
      <c r="E92" s="235" t="s">
        <v>111</v>
      </c>
      <c r="F92" s="236"/>
      <c r="G92" s="236"/>
      <c r="H92" s="237"/>
      <c r="I92" s="19">
        <v>1</v>
      </c>
      <c r="J92" s="38">
        <v>120</v>
      </c>
      <c r="K92" s="40">
        <f>(I92*J92)*1.16</f>
        <v>139.19999999999999</v>
      </c>
      <c r="L92" s="214"/>
      <c r="M92" s="215"/>
    </row>
    <row r="93" spans="2:13" ht="17.25" thickBot="1" x14ac:dyDescent="0.35">
      <c r="B93" s="26" t="s">
        <v>18</v>
      </c>
      <c r="C93" s="27"/>
      <c r="D93" s="28"/>
      <c r="E93" s="115"/>
      <c r="F93" s="116"/>
      <c r="G93" s="116"/>
      <c r="H93" s="117"/>
      <c r="I93" s="29"/>
      <c r="J93" s="29"/>
      <c r="K93" s="43">
        <f>SUM(K82:K92)</f>
        <v>8056.1999999999989</v>
      </c>
      <c r="L93" s="30"/>
      <c r="M93" s="31"/>
    </row>
    <row r="94" spans="2:13" ht="16.5" x14ac:dyDescent="0.3">
      <c r="B94" s="1"/>
      <c r="C94" s="118"/>
      <c r="D94" s="118"/>
      <c r="E94" s="32"/>
      <c r="F94" s="33"/>
      <c r="G94" s="33"/>
      <c r="H94" s="1"/>
      <c r="I94" s="34"/>
      <c r="J94" s="34"/>
      <c r="K94" s="34"/>
      <c r="L94" s="34"/>
      <c r="M94" s="1"/>
    </row>
    <row r="95" spans="2:13" ht="16.5" x14ac:dyDescent="0.3">
      <c r="B95" s="105" t="s">
        <v>20</v>
      </c>
      <c r="C95" s="105"/>
      <c r="D95" s="105"/>
      <c r="E95" s="105" t="s">
        <v>25</v>
      </c>
      <c r="F95" s="105"/>
      <c r="G95" s="105"/>
      <c r="H95" s="105"/>
      <c r="J95" s="105" t="s">
        <v>19</v>
      </c>
      <c r="K95" s="105"/>
      <c r="L95" s="105"/>
      <c r="M95" s="33"/>
    </row>
    <row r="96" spans="2:13" ht="16.5" x14ac:dyDescent="0.3">
      <c r="B96" s="106" t="s">
        <v>48</v>
      </c>
      <c r="C96" s="106"/>
      <c r="D96" s="106"/>
      <c r="E96" s="106" t="s">
        <v>68</v>
      </c>
      <c r="F96" s="106"/>
      <c r="G96" s="106"/>
      <c r="H96" s="106"/>
      <c r="J96" s="106" t="s">
        <v>46</v>
      </c>
      <c r="K96" s="106"/>
      <c r="L96" s="106"/>
      <c r="M96" s="33"/>
    </row>
    <row r="97" spans="2:13" ht="16.5" x14ac:dyDescent="0.3">
      <c r="B97" s="201" t="s">
        <v>39</v>
      </c>
      <c r="C97" s="201"/>
      <c r="D97" s="201"/>
      <c r="E97" s="201" t="s">
        <v>64</v>
      </c>
      <c r="F97" s="201"/>
      <c r="G97" s="201"/>
      <c r="H97" s="201"/>
      <c r="I97" s="68"/>
      <c r="J97" s="166" t="s">
        <v>26</v>
      </c>
      <c r="K97" s="166"/>
      <c r="L97" s="166"/>
      <c r="M97" s="33"/>
    </row>
    <row r="98" spans="2:13" x14ac:dyDescent="0.25">
      <c r="B98" s="201"/>
      <c r="C98" s="201"/>
      <c r="D98" s="201"/>
      <c r="E98" s="201"/>
      <c r="F98" s="201"/>
      <c r="G98" s="201"/>
      <c r="H98" s="201"/>
    </row>
    <row r="103" spans="2:13" ht="16.5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2:13" ht="15.75" x14ac:dyDescent="0.25">
      <c r="B104" s="104" t="s">
        <v>21</v>
      </c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</row>
    <row r="105" spans="2:13" ht="15.75" x14ac:dyDescent="0.25">
      <c r="B105" s="105" t="s">
        <v>0</v>
      </c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</row>
    <row r="106" spans="2:13" ht="16.5" x14ac:dyDescent="0.3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2:13" ht="16.5" x14ac:dyDescent="0.3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2:13" ht="16.5" x14ac:dyDescent="0.3">
      <c r="B108" s="3" t="s">
        <v>1</v>
      </c>
      <c r="C108" s="129" t="s">
        <v>53</v>
      </c>
      <c r="D108" s="130"/>
      <c r="E108" s="130"/>
      <c r="F108" s="130"/>
      <c r="G108" s="130"/>
      <c r="H108" s="131"/>
      <c r="I108" s="4" t="s">
        <v>2</v>
      </c>
      <c r="J108" s="5"/>
      <c r="K108" s="46" t="s">
        <v>54</v>
      </c>
      <c r="L108" s="5"/>
      <c r="M108" s="6"/>
    </row>
    <row r="109" spans="2:13" ht="16.5" x14ac:dyDescent="0.3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2:13" ht="16.5" x14ac:dyDescent="0.3">
      <c r="B110" s="7" t="s">
        <v>3</v>
      </c>
      <c r="C110" s="129" t="s">
        <v>35</v>
      </c>
      <c r="D110" s="130"/>
      <c r="E110" s="130"/>
      <c r="F110" s="131"/>
      <c r="G110" s="8" t="s">
        <v>4</v>
      </c>
      <c r="H110" s="129">
        <v>2019</v>
      </c>
      <c r="I110" s="131"/>
      <c r="J110" s="7" t="s">
        <v>5</v>
      </c>
      <c r="K110" s="152" t="s">
        <v>55</v>
      </c>
      <c r="L110" s="130"/>
      <c r="M110" s="131"/>
    </row>
    <row r="111" spans="2:13" ht="16.5" x14ac:dyDescent="0.3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2:13" ht="16.5" x14ac:dyDescent="0.3">
      <c r="B112" s="127" t="s">
        <v>6</v>
      </c>
      <c r="C112" s="128"/>
      <c r="D112" s="129" t="s">
        <v>22</v>
      </c>
      <c r="E112" s="130"/>
      <c r="F112" s="130"/>
      <c r="G112" s="130"/>
      <c r="H112" s="130"/>
      <c r="I112" s="130"/>
      <c r="J112" s="130"/>
      <c r="K112" s="130"/>
      <c r="L112" s="130"/>
      <c r="M112" s="131"/>
    </row>
    <row r="113" spans="2:13" ht="16.5" x14ac:dyDescent="0.3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2:13" ht="16.5" x14ac:dyDescent="0.3">
      <c r="B114" s="127" t="s">
        <v>7</v>
      </c>
      <c r="C114" s="128"/>
      <c r="D114" s="129" t="s">
        <v>48</v>
      </c>
      <c r="E114" s="130"/>
      <c r="F114" s="130"/>
      <c r="G114" s="130"/>
      <c r="H114" s="130"/>
      <c r="I114" s="130"/>
      <c r="J114" s="130"/>
      <c r="K114" s="130"/>
      <c r="L114" s="130"/>
      <c r="M114" s="131"/>
    </row>
    <row r="115" spans="2:13" ht="17.25" thickBot="1" x14ac:dyDescent="0.3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2:13" ht="17.25" thickBot="1" x14ac:dyDescent="0.3">
      <c r="B116" s="219" t="s">
        <v>8</v>
      </c>
      <c r="C116" s="221" t="s">
        <v>9</v>
      </c>
      <c r="D116" s="223" t="s">
        <v>10</v>
      </c>
      <c r="E116" s="225" t="s">
        <v>11</v>
      </c>
      <c r="F116" s="226"/>
      <c r="G116" s="226"/>
      <c r="H116" s="226"/>
      <c r="I116" s="226"/>
      <c r="J116" s="226"/>
      <c r="K116" s="227"/>
      <c r="L116" s="228" t="s">
        <v>12</v>
      </c>
      <c r="M116" s="229"/>
    </row>
    <row r="117" spans="2:13" ht="17.25" thickBot="1" x14ac:dyDescent="0.35">
      <c r="B117" s="220"/>
      <c r="C117" s="222"/>
      <c r="D117" s="224"/>
      <c r="E117" s="232" t="s">
        <v>13</v>
      </c>
      <c r="F117" s="233"/>
      <c r="G117" s="233"/>
      <c r="H117" s="234"/>
      <c r="I117" s="9" t="s">
        <v>14</v>
      </c>
      <c r="J117" s="9" t="s">
        <v>15</v>
      </c>
      <c r="K117" s="10" t="s">
        <v>16</v>
      </c>
      <c r="L117" s="230"/>
      <c r="M117" s="231"/>
    </row>
    <row r="118" spans="2:13" ht="16.5" x14ac:dyDescent="0.3">
      <c r="B118" s="35">
        <v>45825</v>
      </c>
      <c r="C118" s="12">
        <v>32910</v>
      </c>
      <c r="D118" s="11"/>
      <c r="E118" s="216" t="s">
        <v>133</v>
      </c>
      <c r="F118" s="217"/>
      <c r="G118" s="217"/>
      <c r="H118" s="218"/>
      <c r="I118" s="12">
        <v>4</v>
      </c>
      <c r="J118" s="36">
        <v>1959.4829999999999</v>
      </c>
      <c r="K118" s="40">
        <f>(I118*J118)*1.16</f>
        <v>9092.001119999999</v>
      </c>
      <c r="L118" s="113"/>
      <c r="M118" s="114"/>
    </row>
    <row r="119" spans="2:13" ht="16.5" x14ac:dyDescent="0.3">
      <c r="B119" s="35"/>
      <c r="C119" s="12"/>
      <c r="D119" s="11"/>
      <c r="E119" s="213" t="s">
        <v>135</v>
      </c>
      <c r="F119" s="153"/>
      <c r="G119" s="153"/>
      <c r="H119" s="154"/>
      <c r="I119" s="12">
        <v>4</v>
      </c>
      <c r="J119" s="36">
        <v>90</v>
      </c>
      <c r="K119" s="40">
        <f>(I119*J119)*1.16</f>
        <v>417.59999999999997</v>
      </c>
      <c r="L119" s="71"/>
      <c r="M119" s="72"/>
    </row>
    <row r="120" spans="2:13" ht="17.25" thickBot="1" x14ac:dyDescent="0.35">
      <c r="B120" s="35"/>
      <c r="C120" s="12"/>
      <c r="D120" s="11"/>
      <c r="E120" s="213" t="s">
        <v>136</v>
      </c>
      <c r="F120" s="153"/>
      <c r="G120" s="153"/>
      <c r="H120" s="154"/>
      <c r="I120" s="12">
        <v>1</v>
      </c>
      <c r="J120" s="36">
        <v>200</v>
      </c>
      <c r="K120" s="40">
        <f>(I120*J120)*1.16</f>
        <v>231.99999999999997</v>
      </c>
      <c r="L120" s="17"/>
      <c r="M120" s="18"/>
    </row>
    <row r="121" spans="2:13" ht="17.25" thickBot="1" x14ac:dyDescent="0.35">
      <c r="B121" s="13"/>
      <c r="C121" s="14"/>
      <c r="D121" s="15"/>
      <c r="E121" s="162" t="s">
        <v>17</v>
      </c>
      <c r="F121" s="163"/>
      <c r="G121" s="163"/>
      <c r="H121" s="164"/>
      <c r="I121" s="20"/>
      <c r="J121" s="39"/>
      <c r="K121" s="42"/>
      <c r="L121" s="44"/>
      <c r="M121" s="45"/>
    </row>
    <row r="122" spans="2:13" ht="16.5" x14ac:dyDescent="0.3">
      <c r="B122" s="13"/>
      <c r="C122" s="14"/>
      <c r="D122" s="15"/>
      <c r="E122" s="213" t="s">
        <v>134</v>
      </c>
      <c r="F122" s="153"/>
      <c r="G122" s="153"/>
      <c r="H122" s="154"/>
      <c r="I122" s="12">
        <v>4</v>
      </c>
      <c r="J122" s="36">
        <v>70</v>
      </c>
      <c r="K122" s="40">
        <f>(I122*J122)*1.16</f>
        <v>324.79999999999995</v>
      </c>
      <c r="L122" s="113"/>
      <c r="M122" s="114"/>
    </row>
    <row r="123" spans="2:13" ht="17.25" thickBot="1" x14ac:dyDescent="0.35">
      <c r="B123" s="13"/>
      <c r="C123" s="14"/>
      <c r="D123" s="15"/>
      <c r="E123" s="235"/>
      <c r="F123" s="236"/>
      <c r="G123" s="236"/>
      <c r="H123" s="237"/>
      <c r="I123" s="19"/>
      <c r="J123" s="38"/>
      <c r="K123" s="41"/>
      <c r="L123" s="214"/>
      <c r="M123" s="215"/>
    </row>
    <row r="124" spans="2:13" ht="17.25" thickBot="1" x14ac:dyDescent="0.35">
      <c r="B124" s="26" t="s">
        <v>18</v>
      </c>
      <c r="C124" s="27"/>
      <c r="D124" s="28"/>
      <c r="E124" s="115"/>
      <c r="F124" s="116"/>
      <c r="G124" s="116"/>
      <c r="H124" s="117"/>
      <c r="I124" s="29"/>
      <c r="J124" s="29"/>
      <c r="K124" s="43">
        <f>SUM(K118:K123)</f>
        <v>10066.401119999999</v>
      </c>
      <c r="L124" s="30"/>
      <c r="M124" s="31"/>
    </row>
    <row r="125" spans="2:13" ht="16.5" x14ac:dyDescent="0.3">
      <c r="B125" s="1"/>
      <c r="C125" s="118"/>
      <c r="D125" s="118"/>
      <c r="E125" s="32"/>
      <c r="F125" s="33"/>
      <c r="G125" s="33"/>
      <c r="H125" s="1"/>
      <c r="I125" s="34"/>
      <c r="J125" s="34"/>
      <c r="K125" s="34"/>
      <c r="L125" s="34"/>
      <c r="M125" s="1"/>
    </row>
    <row r="126" spans="2:13" ht="16.5" x14ac:dyDescent="0.3">
      <c r="B126" s="105" t="s">
        <v>20</v>
      </c>
      <c r="C126" s="105"/>
      <c r="D126" s="105"/>
      <c r="E126" s="105" t="s">
        <v>25</v>
      </c>
      <c r="F126" s="105"/>
      <c r="G126" s="105"/>
      <c r="H126" s="105"/>
      <c r="J126" s="105" t="s">
        <v>19</v>
      </c>
      <c r="K126" s="105"/>
      <c r="L126" s="105"/>
      <c r="M126" s="33"/>
    </row>
    <row r="127" spans="2:13" ht="16.5" x14ac:dyDescent="0.3">
      <c r="B127" s="106" t="s">
        <v>48</v>
      </c>
      <c r="C127" s="106"/>
      <c r="D127" s="106"/>
      <c r="E127" s="106" t="s">
        <v>68</v>
      </c>
      <c r="F127" s="106"/>
      <c r="G127" s="106"/>
      <c r="H127" s="106"/>
      <c r="J127" s="106" t="s">
        <v>46</v>
      </c>
      <c r="K127" s="106"/>
      <c r="L127" s="106"/>
      <c r="M127" s="33"/>
    </row>
    <row r="128" spans="2:13" ht="16.5" x14ac:dyDescent="0.3">
      <c r="B128" s="201" t="s">
        <v>39</v>
      </c>
      <c r="C128" s="201"/>
      <c r="D128" s="201"/>
      <c r="E128" s="201" t="s">
        <v>64</v>
      </c>
      <c r="F128" s="201"/>
      <c r="G128" s="201"/>
      <c r="H128" s="201"/>
      <c r="I128" s="68"/>
      <c r="J128" s="166" t="s">
        <v>26</v>
      </c>
      <c r="K128" s="166"/>
      <c r="L128" s="166"/>
      <c r="M128" s="33"/>
    </row>
    <row r="129" spans="2:13" x14ac:dyDescent="0.25">
      <c r="B129" s="201"/>
      <c r="C129" s="201"/>
      <c r="D129" s="201"/>
      <c r="E129" s="201"/>
      <c r="F129" s="201"/>
      <c r="G129" s="201"/>
      <c r="H129" s="201"/>
    </row>
    <row r="134" spans="2:13" ht="16.5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2:13" ht="15.75" x14ac:dyDescent="0.25">
      <c r="B135" s="104" t="s">
        <v>21</v>
      </c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</row>
    <row r="136" spans="2:13" ht="15.75" x14ac:dyDescent="0.25">
      <c r="B136" s="105" t="s">
        <v>0</v>
      </c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</row>
    <row r="137" spans="2:13" ht="16.5" x14ac:dyDescent="0.3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2:13" ht="16.5" x14ac:dyDescent="0.3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2:13" ht="16.5" x14ac:dyDescent="0.3">
      <c r="B139" s="3" t="s">
        <v>1</v>
      </c>
      <c r="C139" s="129" t="s">
        <v>53</v>
      </c>
      <c r="D139" s="130"/>
      <c r="E139" s="130"/>
      <c r="F139" s="130"/>
      <c r="G139" s="130"/>
      <c r="H139" s="131"/>
      <c r="I139" s="4" t="s">
        <v>2</v>
      </c>
      <c r="J139" s="5"/>
      <c r="K139" s="46" t="s">
        <v>54</v>
      </c>
      <c r="L139" s="5"/>
      <c r="M139" s="6"/>
    </row>
    <row r="140" spans="2:13" ht="16.5" x14ac:dyDescent="0.3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2:13" ht="16.5" x14ac:dyDescent="0.3">
      <c r="B141" s="7" t="s">
        <v>3</v>
      </c>
      <c r="C141" s="129" t="s">
        <v>35</v>
      </c>
      <c r="D141" s="130"/>
      <c r="E141" s="130"/>
      <c r="F141" s="131"/>
      <c r="G141" s="8" t="s">
        <v>4</v>
      </c>
      <c r="H141" s="129">
        <v>2019</v>
      </c>
      <c r="I141" s="131"/>
      <c r="J141" s="7" t="s">
        <v>5</v>
      </c>
      <c r="K141" s="152" t="s">
        <v>55</v>
      </c>
      <c r="L141" s="130"/>
      <c r="M141" s="131"/>
    </row>
    <row r="142" spans="2:13" ht="16.5" x14ac:dyDescent="0.3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2:13" ht="16.5" x14ac:dyDescent="0.3">
      <c r="B143" s="127" t="s">
        <v>6</v>
      </c>
      <c r="C143" s="128"/>
      <c r="D143" s="129" t="s">
        <v>22</v>
      </c>
      <c r="E143" s="130"/>
      <c r="F143" s="130"/>
      <c r="G143" s="130"/>
      <c r="H143" s="130"/>
      <c r="I143" s="130"/>
      <c r="J143" s="130"/>
      <c r="K143" s="130"/>
      <c r="L143" s="130"/>
      <c r="M143" s="131"/>
    </row>
    <row r="144" spans="2:13" ht="16.5" x14ac:dyDescent="0.3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2:13" ht="16.5" x14ac:dyDescent="0.3">
      <c r="B145" s="127" t="s">
        <v>7</v>
      </c>
      <c r="C145" s="128"/>
      <c r="D145" s="129" t="s">
        <v>48</v>
      </c>
      <c r="E145" s="130"/>
      <c r="F145" s="130"/>
      <c r="G145" s="130"/>
      <c r="H145" s="130"/>
      <c r="I145" s="130"/>
      <c r="J145" s="130"/>
      <c r="K145" s="130"/>
      <c r="L145" s="130"/>
      <c r="M145" s="131"/>
    </row>
    <row r="146" spans="2:13" ht="17.25" thickBot="1" x14ac:dyDescent="0.3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2:13" ht="17.25" thickBot="1" x14ac:dyDescent="0.3">
      <c r="B147" s="219" t="s">
        <v>8</v>
      </c>
      <c r="C147" s="221" t="s">
        <v>9</v>
      </c>
      <c r="D147" s="223" t="s">
        <v>10</v>
      </c>
      <c r="E147" s="225" t="s">
        <v>11</v>
      </c>
      <c r="F147" s="226"/>
      <c r="G147" s="226"/>
      <c r="H147" s="226"/>
      <c r="I147" s="226"/>
      <c r="J147" s="226"/>
      <c r="K147" s="227"/>
      <c r="L147" s="228" t="s">
        <v>12</v>
      </c>
      <c r="M147" s="229"/>
    </row>
    <row r="148" spans="2:13" ht="17.25" thickBot="1" x14ac:dyDescent="0.35">
      <c r="B148" s="220"/>
      <c r="C148" s="222"/>
      <c r="D148" s="224"/>
      <c r="E148" s="232" t="s">
        <v>13</v>
      </c>
      <c r="F148" s="233"/>
      <c r="G148" s="233"/>
      <c r="H148" s="234"/>
      <c r="I148" s="9" t="s">
        <v>14</v>
      </c>
      <c r="J148" s="9" t="s">
        <v>15</v>
      </c>
      <c r="K148" s="10" t="s">
        <v>16</v>
      </c>
      <c r="L148" s="230"/>
      <c r="M148" s="231"/>
    </row>
    <row r="149" spans="2:13" ht="16.5" x14ac:dyDescent="0.3">
      <c r="B149" s="35">
        <v>45810</v>
      </c>
      <c r="C149" s="12" t="s">
        <v>141</v>
      </c>
      <c r="D149" s="11"/>
      <c r="E149" s="238" t="s">
        <v>137</v>
      </c>
      <c r="F149" s="239"/>
      <c r="G149" s="239"/>
      <c r="H149" s="240"/>
      <c r="I149" s="12">
        <v>1</v>
      </c>
      <c r="J149" s="36">
        <v>280</v>
      </c>
      <c r="K149" s="40">
        <f t="shared" ref="K149:K154" si="1">(I149*J149)*1.16</f>
        <v>324.79999999999995</v>
      </c>
      <c r="L149" s="113"/>
      <c r="M149" s="114"/>
    </row>
    <row r="150" spans="2:13" ht="16.5" x14ac:dyDescent="0.3">
      <c r="B150" s="35"/>
      <c r="C150" s="12"/>
      <c r="D150" s="11"/>
      <c r="E150" s="241" t="s">
        <v>138</v>
      </c>
      <c r="F150" s="242"/>
      <c r="G150" s="242"/>
      <c r="H150" s="243"/>
      <c r="I150" s="12">
        <v>1</v>
      </c>
      <c r="J150" s="36">
        <v>280</v>
      </c>
      <c r="K150" s="40">
        <f t="shared" si="1"/>
        <v>324.79999999999995</v>
      </c>
      <c r="L150" s="71"/>
      <c r="M150" s="72"/>
    </row>
    <row r="151" spans="2:13" ht="16.5" x14ac:dyDescent="0.3">
      <c r="B151" s="35"/>
      <c r="C151" s="12"/>
      <c r="D151" s="11"/>
      <c r="E151" s="241" t="s">
        <v>139</v>
      </c>
      <c r="F151" s="242"/>
      <c r="G151" s="242"/>
      <c r="H151" s="243"/>
      <c r="I151" s="12">
        <v>2</v>
      </c>
      <c r="J151" s="36">
        <v>100</v>
      </c>
      <c r="K151" s="40">
        <f t="shared" si="1"/>
        <v>231.99999999999997</v>
      </c>
      <c r="L151" s="71"/>
      <c r="M151" s="72"/>
    </row>
    <row r="152" spans="2:13" ht="16.5" x14ac:dyDescent="0.3">
      <c r="B152" s="35"/>
      <c r="C152" s="12"/>
      <c r="D152" s="11"/>
      <c r="E152" s="241" t="s">
        <v>140</v>
      </c>
      <c r="F152" s="242"/>
      <c r="G152" s="242"/>
      <c r="H152" s="243"/>
      <c r="I152" s="12">
        <v>1</v>
      </c>
      <c r="J152" s="36">
        <v>2500</v>
      </c>
      <c r="K152" s="40">
        <f t="shared" si="1"/>
        <v>2900</v>
      </c>
      <c r="L152" s="71"/>
      <c r="M152" s="72"/>
    </row>
    <row r="153" spans="2:13" ht="16.5" x14ac:dyDescent="0.3">
      <c r="B153" s="35"/>
      <c r="C153" s="12"/>
      <c r="D153" s="11"/>
      <c r="E153" s="241" t="s">
        <v>77</v>
      </c>
      <c r="F153" s="242"/>
      <c r="G153" s="242"/>
      <c r="H153" s="243"/>
      <c r="I153" s="12">
        <v>1</v>
      </c>
      <c r="J153" s="36">
        <v>130</v>
      </c>
      <c r="K153" s="40">
        <f t="shared" si="1"/>
        <v>150.79999999999998</v>
      </c>
      <c r="L153" s="71"/>
      <c r="M153" s="72"/>
    </row>
    <row r="154" spans="2:13" ht="17.25" thickBot="1" x14ac:dyDescent="0.35">
      <c r="B154" s="35"/>
      <c r="C154" s="12"/>
      <c r="D154" s="11"/>
      <c r="E154" s="213" t="s">
        <v>142</v>
      </c>
      <c r="F154" s="153"/>
      <c r="G154" s="153"/>
      <c r="H154" s="154"/>
      <c r="I154" s="12">
        <v>1</v>
      </c>
      <c r="J154" s="36">
        <v>140</v>
      </c>
      <c r="K154" s="40">
        <f t="shared" si="1"/>
        <v>162.39999999999998</v>
      </c>
      <c r="L154" s="17"/>
      <c r="M154" s="18"/>
    </row>
    <row r="155" spans="2:13" ht="17.25" thickBot="1" x14ac:dyDescent="0.35">
      <c r="B155" s="13"/>
      <c r="C155" s="14"/>
      <c r="D155" s="15"/>
      <c r="E155" s="162" t="s">
        <v>17</v>
      </c>
      <c r="F155" s="163"/>
      <c r="G155" s="163"/>
      <c r="H155" s="164"/>
      <c r="I155" s="20"/>
      <c r="J155" s="39"/>
      <c r="K155" s="42"/>
      <c r="L155" s="44"/>
      <c r="M155" s="45"/>
    </row>
    <row r="156" spans="2:13" ht="16.5" x14ac:dyDescent="0.3">
      <c r="B156" s="13"/>
      <c r="C156" s="14"/>
      <c r="D156" s="15"/>
      <c r="E156" s="244" t="s">
        <v>104</v>
      </c>
      <c r="F156" s="111"/>
      <c r="G156" s="111"/>
      <c r="H156" s="112"/>
      <c r="I156" s="12">
        <v>1</v>
      </c>
      <c r="J156" s="36">
        <v>450</v>
      </c>
      <c r="K156" s="40">
        <f>(I156*J156)*1.16</f>
        <v>522</v>
      </c>
      <c r="L156" s="113"/>
      <c r="M156" s="114"/>
    </row>
    <row r="157" spans="2:13" ht="17.25" thickBot="1" x14ac:dyDescent="0.35">
      <c r="B157" s="13"/>
      <c r="C157" s="14"/>
      <c r="D157" s="15"/>
      <c r="E157" s="235"/>
      <c r="F157" s="236"/>
      <c r="G157" s="236"/>
      <c r="H157" s="237"/>
      <c r="I157" s="19"/>
      <c r="J157" s="38"/>
      <c r="K157" s="41"/>
      <c r="L157" s="214"/>
      <c r="M157" s="215"/>
    </row>
    <row r="158" spans="2:13" ht="17.25" thickBot="1" x14ac:dyDescent="0.35">
      <c r="B158" s="26" t="s">
        <v>18</v>
      </c>
      <c r="C158" s="27"/>
      <c r="D158" s="28"/>
      <c r="E158" s="115"/>
      <c r="F158" s="116"/>
      <c r="G158" s="116"/>
      <c r="H158" s="117"/>
      <c r="I158" s="29"/>
      <c r="J158" s="29"/>
      <c r="K158" s="43">
        <f>SUM(K149:K157)</f>
        <v>4616.8</v>
      </c>
      <c r="L158" s="30"/>
      <c r="M158" s="31"/>
    </row>
    <row r="159" spans="2:13" ht="16.5" x14ac:dyDescent="0.3">
      <c r="B159" s="1"/>
      <c r="C159" s="118"/>
      <c r="D159" s="118"/>
      <c r="E159" s="32"/>
      <c r="F159" s="33"/>
      <c r="G159" s="33"/>
      <c r="H159" s="1"/>
      <c r="I159" s="34"/>
      <c r="J159" s="34"/>
      <c r="K159" s="34"/>
      <c r="L159" s="34"/>
      <c r="M159" s="1"/>
    </row>
    <row r="160" spans="2:13" ht="16.5" x14ac:dyDescent="0.3">
      <c r="B160" s="105" t="s">
        <v>20</v>
      </c>
      <c r="C160" s="105"/>
      <c r="D160" s="105"/>
      <c r="E160" s="105" t="s">
        <v>25</v>
      </c>
      <c r="F160" s="105"/>
      <c r="G160" s="105"/>
      <c r="H160" s="105"/>
      <c r="J160" s="105" t="s">
        <v>19</v>
      </c>
      <c r="K160" s="105"/>
      <c r="L160" s="105"/>
      <c r="M160" s="33"/>
    </row>
    <row r="161" spans="2:13" ht="16.5" x14ac:dyDescent="0.3">
      <c r="B161" s="106" t="s">
        <v>48</v>
      </c>
      <c r="C161" s="106"/>
      <c r="D161" s="106"/>
      <c r="E161" s="106" t="s">
        <v>68</v>
      </c>
      <c r="F161" s="106"/>
      <c r="G161" s="106"/>
      <c r="H161" s="106"/>
      <c r="J161" s="106" t="s">
        <v>46</v>
      </c>
      <c r="K161" s="106"/>
      <c r="L161" s="106"/>
      <c r="M161" s="33"/>
    </row>
    <row r="162" spans="2:13" ht="16.5" x14ac:dyDescent="0.3">
      <c r="B162" s="201" t="s">
        <v>39</v>
      </c>
      <c r="C162" s="201"/>
      <c r="D162" s="201"/>
      <c r="E162" s="201" t="s">
        <v>64</v>
      </c>
      <c r="F162" s="201"/>
      <c r="G162" s="201"/>
      <c r="H162" s="201"/>
      <c r="I162" s="68"/>
      <c r="J162" s="166" t="s">
        <v>26</v>
      </c>
      <c r="K162" s="166"/>
      <c r="L162" s="166"/>
      <c r="M162" s="33"/>
    </row>
    <row r="163" spans="2:13" ht="15" customHeight="1" x14ac:dyDescent="0.25">
      <c r="B163" s="201"/>
      <c r="C163" s="201"/>
      <c r="D163" s="201"/>
      <c r="E163" s="201"/>
      <c r="F163" s="201"/>
      <c r="G163" s="201"/>
      <c r="H163" s="201"/>
    </row>
    <row r="167" spans="2:13" ht="16.5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2:13" ht="15.75" x14ac:dyDescent="0.25">
      <c r="B168" s="104" t="s">
        <v>21</v>
      </c>
      <c r="C168" s="104"/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</row>
    <row r="169" spans="2:13" ht="15.75" x14ac:dyDescent="0.25">
      <c r="B169" s="105" t="s">
        <v>0</v>
      </c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</row>
    <row r="170" spans="2:13" ht="16.5" x14ac:dyDescent="0.3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2:13" ht="16.5" x14ac:dyDescent="0.3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2:13" ht="16.5" x14ac:dyDescent="0.3">
      <c r="B172" s="3" t="s">
        <v>1</v>
      </c>
      <c r="C172" s="129" t="s">
        <v>53</v>
      </c>
      <c r="D172" s="130"/>
      <c r="E172" s="130"/>
      <c r="F172" s="130"/>
      <c r="G172" s="130"/>
      <c r="H172" s="131"/>
      <c r="I172" s="4" t="s">
        <v>2</v>
      </c>
      <c r="J172" s="5"/>
      <c r="K172" s="46" t="s">
        <v>54</v>
      </c>
      <c r="L172" s="5"/>
      <c r="M172" s="6"/>
    </row>
    <row r="173" spans="2:13" ht="16.5" x14ac:dyDescent="0.3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2:13" ht="16.5" x14ac:dyDescent="0.3">
      <c r="B174" s="7" t="s">
        <v>3</v>
      </c>
      <c r="C174" s="129" t="s">
        <v>35</v>
      </c>
      <c r="D174" s="130"/>
      <c r="E174" s="130"/>
      <c r="F174" s="131"/>
      <c r="G174" s="8" t="s">
        <v>4</v>
      </c>
      <c r="H174" s="129">
        <v>2019</v>
      </c>
      <c r="I174" s="131"/>
      <c r="J174" s="7" t="s">
        <v>5</v>
      </c>
      <c r="K174" s="152" t="s">
        <v>55</v>
      </c>
      <c r="L174" s="130"/>
      <c r="M174" s="131"/>
    </row>
    <row r="175" spans="2:13" ht="16.5" x14ac:dyDescent="0.3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2:13" ht="16.5" x14ac:dyDescent="0.3">
      <c r="B176" s="127" t="s">
        <v>6</v>
      </c>
      <c r="C176" s="128"/>
      <c r="D176" s="129" t="s">
        <v>22</v>
      </c>
      <c r="E176" s="130"/>
      <c r="F176" s="130"/>
      <c r="G176" s="130"/>
      <c r="H176" s="130"/>
      <c r="I176" s="130"/>
      <c r="J176" s="130"/>
      <c r="K176" s="130"/>
      <c r="L176" s="130"/>
      <c r="M176" s="131"/>
    </row>
    <row r="177" spans="2:13" ht="16.5" x14ac:dyDescent="0.3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2:13" ht="16.5" x14ac:dyDescent="0.3">
      <c r="B178" s="127" t="s">
        <v>7</v>
      </c>
      <c r="C178" s="128"/>
      <c r="D178" s="129" t="s">
        <v>48</v>
      </c>
      <c r="E178" s="130"/>
      <c r="F178" s="130"/>
      <c r="G178" s="130"/>
      <c r="H178" s="130"/>
      <c r="I178" s="130"/>
      <c r="J178" s="130"/>
      <c r="K178" s="130"/>
      <c r="L178" s="130"/>
      <c r="M178" s="131"/>
    </row>
    <row r="179" spans="2:13" ht="17.25" thickBot="1" x14ac:dyDescent="0.3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2:13" ht="17.25" thickBot="1" x14ac:dyDescent="0.3">
      <c r="B180" s="219" t="s">
        <v>8</v>
      </c>
      <c r="C180" s="221" t="s">
        <v>9</v>
      </c>
      <c r="D180" s="223" t="s">
        <v>10</v>
      </c>
      <c r="E180" s="225" t="s">
        <v>11</v>
      </c>
      <c r="F180" s="226"/>
      <c r="G180" s="226"/>
      <c r="H180" s="226"/>
      <c r="I180" s="226"/>
      <c r="J180" s="226"/>
      <c r="K180" s="227"/>
      <c r="L180" s="228" t="s">
        <v>12</v>
      </c>
      <c r="M180" s="229"/>
    </row>
    <row r="181" spans="2:13" ht="17.25" thickBot="1" x14ac:dyDescent="0.35">
      <c r="B181" s="220"/>
      <c r="C181" s="222"/>
      <c r="D181" s="224"/>
      <c r="E181" s="232" t="s">
        <v>13</v>
      </c>
      <c r="F181" s="233"/>
      <c r="G181" s="233"/>
      <c r="H181" s="234"/>
      <c r="I181" s="9" t="s">
        <v>14</v>
      </c>
      <c r="J181" s="9" t="s">
        <v>15</v>
      </c>
      <c r="K181" s="10" t="s">
        <v>16</v>
      </c>
      <c r="L181" s="230"/>
      <c r="M181" s="231"/>
    </row>
    <row r="182" spans="2:13" ht="16.5" x14ac:dyDescent="0.3">
      <c r="B182" s="35">
        <v>45831</v>
      </c>
      <c r="C182" s="12" t="s">
        <v>153</v>
      </c>
      <c r="D182" s="11"/>
      <c r="E182" s="238" t="s">
        <v>144</v>
      </c>
      <c r="F182" s="239"/>
      <c r="G182" s="239"/>
      <c r="H182" s="240"/>
      <c r="I182" s="12">
        <v>4</v>
      </c>
      <c r="J182" s="36">
        <v>165</v>
      </c>
      <c r="K182" s="40">
        <f>(I182*J182)*1.16</f>
        <v>765.59999999999991</v>
      </c>
      <c r="L182" s="113"/>
      <c r="M182" s="114"/>
    </row>
    <row r="183" spans="2:13" ht="16.5" x14ac:dyDescent="0.3">
      <c r="B183" s="35"/>
      <c r="C183" s="12"/>
      <c r="D183" s="11"/>
      <c r="E183" s="241" t="s">
        <v>76</v>
      </c>
      <c r="F183" s="242"/>
      <c r="G183" s="242"/>
      <c r="H183" s="243"/>
      <c r="I183" s="12">
        <v>1</v>
      </c>
      <c r="J183" s="36">
        <v>73.98</v>
      </c>
      <c r="K183" s="40">
        <f>(I183*J183)*1.16</f>
        <v>85.816800000000001</v>
      </c>
      <c r="L183" s="71"/>
      <c r="M183" s="72"/>
    </row>
    <row r="184" spans="2:13" ht="17.25" thickBot="1" x14ac:dyDescent="0.35">
      <c r="B184" s="35"/>
      <c r="C184" s="12"/>
      <c r="D184" s="11"/>
      <c r="E184" s="213" t="s">
        <v>74</v>
      </c>
      <c r="F184" s="153"/>
      <c r="G184" s="153"/>
      <c r="H184" s="154"/>
      <c r="I184" s="12">
        <v>1</v>
      </c>
      <c r="J184" s="36">
        <v>96.524000000000001</v>
      </c>
      <c r="K184" s="40">
        <f>(I184*J184)*1.16</f>
        <v>111.96784</v>
      </c>
      <c r="L184" s="17"/>
      <c r="M184" s="18"/>
    </row>
    <row r="185" spans="2:13" ht="17.25" thickBot="1" x14ac:dyDescent="0.35">
      <c r="B185" s="13"/>
      <c r="C185" s="14"/>
      <c r="D185" s="15"/>
      <c r="E185" s="162" t="s">
        <v>17</v>
      </c>
      <c r="F185" s="163"/>
      <c r="G185" s="163"/>
      <c r="H185" s="164"/>
      <c r="I185" s="20"/>
      <c r="J185" s="39"/>
      <c r="K185" s="42"/>
      <c r="L185" s="44"/>
      <c r="M185" s="45"/>
    </row>
    <row r="186" spans="2:13" ht="16.5" x14ac:dyDescent="0.3">
      <c r="B186" s="13"/>
      <c r="C186" s="14"/>
      <c r="D186" s="15"/>
      <c r="E186" s="244" t="s">
        <v>154</v>
      </c>
      <c r="F186" s="111"/>
      <c r="G186" s="111"/>
      <c r="H186" s="112"/>
      <c r="I186" s="12">
        <v>1</v>
      </c>
      <c r="J186" s="36">
        <v>90</v>
      </c>
      <c r="K186" s="40">
        <f>(I186*J186)*1.16</f>
        <v>104.39999999999999</v>
      </c>
      <c r="L186" s="113"/>
      <c r="M186" s="114"/>
    </row>
    <row r="187" spans="2:13" ht="17.25" thickBot="1" x14ac:dyDescent="0.35">
      <c r="B187" s="13"/>
      <c r="C187" s="14"/>
      <c r="D187" s="15"/>
      <c r="E187" s="235"/>
      <c r="F187" s="236"/>
      <c r="G187" s="236"/>
      <c r="H187" s="237"/>
      <c r="I187" s="19"/>
      <c r="J187" s="38"/>
      <c r="K187" s="41"/>
      <c r="L187" s="214"/>
      <c r="M187" s="215"/>
    </row>
    <row r="188" spans="2:13" ht="17.25" thickBot="1" x14ac:dyDescent="0.35">
      <c r="B188" s="26" t="s">
        <v>18</v>
      </c>
      <c r="C188" s="27"/>
      <c r="D188" s="28"/>
      <c r="E188" s="115"/>
      <c r="F188" s="116"/>
      <c r="G188" s="116"/>
      <c r="H188" s="117"/>
      <c r="I188" s="29"/>
      <c r="J188" s="29"/>
      <c r="K188" s="43">
        <f>SUM(K182:K187)</f>
        <v>1067.7846400000001</v>
      </c>
      <c r="L188" s="30"/>
      <c r="M188" s="31"/>
    </row>
    <row r="189" spans="2:13" ht="16.5" x14ac:dyDescent="0.3">
      <c r="B189" s="1"/>
      <c r="C189" s="118"/>
      <c r="D189" s="118"/>
      <c r="E189" s="32"/>
      <c r="F189" s="33"/>
      <c r="G189" s="33"/>
      <c r="H189" s="1"/>
      <c r="I189" s="34"/>
      <c r="J189" s="34"/>
      <c r="K189" s="34"/>
      <c r="L189" s="34"/>
      <c r="M189" s="1"/>
    </row>
    <row r="190" spans="2:13" ht="16.5" x14ac:dyDescent="0.3">
      <c r="B190" s="105" t="s">
        <v>20</v>
      </c>
      <c r="C190" s="105"/>
      <c r="D190" s="105"/>
      <c r="E190" s="105" t="s">
        <v>25</v>
      </c>
      <c r="F190" s="105"/>
      <c r="G190" s="105"/>
      <c r="H190" s="105"/>
      <c r="J190" s="105" t="s">
        <v>19</v>
      </c>
      <c r="K190" s="105"/>
      <c r="L190" s="105"/>
      <c r="M190" s="33"/>
    </row>
    <row r="191" spans="2:13" ht="16.5" x14ac:dyDescent="0.3">
      <c r="B191" s="106" t="s">
        <v>48</v>
      </c>
      <c r="C191" s="106"/>
      <c r="D191" s="106"/>
      <c r="E191" s="106" t="s">
        <v>68</v>
      </c>
      <c r="F191" s="106"/>
      <c r="G191" s="106"/>
      <c r="H191" s="106"/>
      <c r="J191" s="106" t="s">
        <v>46</v>
      </c>
      <c r="K191" s="106"/>
      <c r="L191" s="106"/>
      <c r="M191" s="33"/>
    </row>
    <row r="192" spans="2:13" ht="16.5" x14ac:dyDescent="0.3">
      <c r="B192" s="201" t="s">
        <v>39</v>
      </c>
      <c r="C192" s="201"/>
      <c r="D192" s="201"/>
      <c r="E192" s="201" t="s">
        <v>64</v>
      </c>
      <c r="F192" s="201"/>
      <c r="G192" s="201"/>
      <c r="H192" s="201"/>
      <c r="I192" s="68"/>
      <c r="J192" s="166" t="s">
        <v>26</v>
      </c>
      <c r="K192" s="166"/>
      <c r="L192" s="166"/>
      <c r="M192" s="33"/>
    </row>
    <row r="193" spans="2:13" x14ac:dyDescent="0.25">
      <c r="B193" s="201"/>
      <c r="C193" s="201"/>
      <c r="D193" s="201"/>
      <c r="E193" s="201"/>
      <c r="F193" s="201"/>
      <c r="G193" s="201"/>
      <c r="H193" s="201"/>
    </row>
    <row r="200" spans="2:13" ht="16.5" x14ac:dyDescent="0.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2:13" ht="15.75" x14ac:dyDescent="0.25">
      <c r="B201" s="104" t="s">
        <v>21</v>
      </c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</row>
    <row r="202" spans="2:13" ht="15.75" x14ac:dyDescent="0.25">
      <c r="B202" s="105" t="s">
        <v>0</v>
      </c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</row>
    <row r="203" spans="2:13" ht="16.5" x14ac:dyDescent="0.3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2:13" ht="16.5" x14ac:dyDescent="0.3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2:13" ht="16.5" x14ac:dyDescent="0.3">
      <c r="B205" s="3" t="s">
        <v>1</v>
      </c>
      <c r="C205" s="129" t="s">
        <v>56</v>
      </c>
      <c r="D205" s="130"/>
      <c r="E205" s="130"/>
      <c r="F205" s="130"/>
      <c r="G205" s="130"/>
      <c r="H205" s="131"/>
      <c r="I205" s="4" t="s">
        <v>2</v>
      </c>
      <c r="J205" s="5"/>
      <c r="K205" s="46" t="s">
        <v>57</v>
      </c>
      <c r="L205" s="5"/>
      <c r="M205" s="6"/>
    </row>
    <row r="206" spans="2:13" ht="16.5" x14ac:dyDescent="0.3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2:13" ht="16.5" x14ac:dyDescent="0.3">
      <c r="B207" s="7" t="s">
        <v>3</v>
      </c>
      <c r="C207" s="129" t="s">
        <v>35</v>
      </c>
      <c r="D207" s="130"/>
      <c r="E207" s="130"/>
      <c r="F207" s="131"/>
      <c r="G207" s="8" t="s">
        <v>4</v>
      </c>
      <c r="H207" s="129">
        <v>2019</v>
      </c>
      <c r="I207" s="131"/>
      <c r="J207" s="7" t="s">
        <v>5</v>
      </c>
      <c r="K207" s="152" t="s">
        <v>58</v>
      </c>
      <c r="L207" s="130"/>
      <c r="M207" s="131"/>
    </row>
    <row r="208" spans="2:13" ht="16.5" x14ac:dyDescent="0.3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2:13" ht="16.5" x14ac:dyDescent="0.3">
      <c r="B209" s="127" t="s">
        <v>6</v>
      </c>
      <c r="C209" s="128"/>
      <c r="D209" s="129" t="s">
        <v>22</v>
      </c>
      <c r="E209" s="130"/>
      <c r="F209" s="130"/>
      <c r="G209" s="130"/>
      <c r="H209" s="130"/>
      <c r="I209" s="130"/>
      <c r="J209" s="130"/>
      <c r="K209" s="130"/>
      <c r="L209" s="130"/>
      <c r="M209" s="131"/>
    </row>
    <row r="210" spans="2:13" ht="16.5" x14ac:dyDescent="0.3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2:13" ht="16.5" x14ac:dyDescent="0.3">
      <c r="B211" s="127" t="s">
        <v>7</v>
      </c>
      <c r="C211" s="128"/>
      <c r="D211" s="129" t="s">
        <v>66</v>
      </c>
      <c r="E211" s="130"/>
      <c r="F211" s="130"/>
      <c r="G211" s="130"/>
      <c r="H211" s="130"/>
      <c r="I211" s="130"/>
      <c r="J211" s="130"/>
      <c r="K211" s="130"/>
      <c r="L211" s="130"/>
      <c r="M211" s="131"/>
    </row>
    <row r="212" spans="2:13" ht="17.25" thickBot="1" x14ac:dyDescent="0.3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2:13" ht="17.25" thickBot="1" x14ac:dyDescent="0.3">
      <c r="B213" s="219" t="s">
        <v>8</v>
      </c>
      <c r="C213" s="221" t="s">
        <v>9</v>
      </c>
      <c r="D213" s="223" t="s">
        <v>10</v>
      </c>
      <c r="E213" s="225" t="s">
        <v>11</v>
      </c>
      <c r="F213" s="226"/>
      <c r="G213" s="226"/>
      <c r="H213" s="226"/>
      <c r="I213" s="226"/>
      <c r="J213" s="226"/>
      <c r="K213" s="227"/>
      <c r="L213" s="228" t="s">
        <v>12</v>
      </c>
      <c r="M213" s="229"/>
    </row>
    <row r="214" spans="2:13" ht="17.25" thickBot="1" x14ac:dyDescent="0.35">
      <c r="B214" s="220"/>
      <c r="C214" s="222"/>
      <c r="D214" s="224"/>
      <c r="E214" s="232" t="s">
        <v>13</v>
      </c>
      <c r="F214" s="233"/>
      <c r="G214" s="233"/>
      <c r="H214" s="234"/>
      <c r="I214" s="9" t="s">
        <v>14</v>
      </c>
      <c r="J214" s="9" t="s">
        <v>15</v>
      </c>
      <c r="K214" s="10" t="s">
        <v>16</v>
      </c>
      <c r="L214" s="230"/>
      <c r="M214" s="231"/>
    </row>
    <row r="215" spans="2:13" ht="16.5" x14ac:dyDescent="0.3">
      <c r="B215" s="35">
        <v>45758</v>
      </c>
      <c r="C215" s="12" t="s">
        <v>102</v>
      </c>
      <c r="D215" s="11"/>
      <c r="E215" s="216" t="s">
        <v>103</v>
      </c>
      <c r="F215" s="217"/>
      <c r="G215" s="217"/>
      <c r="H215" s="218"/>
      <c r="I215" s="12">
        <v>1</v>
      </c>
      <c r="J215" s="36">
        <v>470</v>
      </c>
      <c r="K215" s="40">
        <f>(I215*J215)*1.16</f>
        <v>545.19999999999993</v>
      </c>
      <c r="L215" s="113"/>
      <c r="M215" s="114"/>
    </row>
    <row r="216" spans="2:13" ht="16.5" x14ac:dyDescent="0.3">
      <c r="B216" s="13"/>
      <c r="C216" s="14"/>
      <c r="D216" s="15"/>
      <c r="E216" s="213"/>
      <c r="F216" s="153"/>
      <c r="G216" s="153"/>
      <c r="H216" s="154"/>
      <c r="I216" s="12"/>
      <c r="J216" s="36"/>
      <c r="K216" s="40">
        <f>(I216*J216)*1.16</f>
        <v>0</v>
      </c>
      <c r="L216" s="17"/>
      <c r="M216" s="18"/>
    </row>
    <row r="217" spans="2:13" ht="17.25" thickBot="1" x14ac:dyDescent="0.35">
      <c r="B217" s="13"/>
      <c r="C217" s="14"/>
      <c r="D217" s="15"/>
      <c r="E217" s="213"/>
      <c r="F217" s="153"/>
      <c r="G217" s="153"/>
      <c r="H217" s="154"/>
      <c r="I217" s="16"/>
      <c r="J217" s="37"/>
      <c r="K217" s="40">
        <f>(I217*J217)*1.16</f>
        <v>0</v>
      </c>
      <c r="L217" s="17"/>
      <c r="M217" s="18"/>
    </row>
    <row r="218" spans="2:13" ht="17.25" thickBot="1" x14ac:dyDescent="0.35">
      <c r="B218" s="13"/>
      <c r="C218" s="14"/>
      <c r="D218" s="15"/>
      <c r="E218" s="162" t="s">
        <v>17</v>
      </c>
      <c r="F218" s="163"/>
      <c r="G218" s="163"/>
      <c r="H218" s="164"/>
      <c r="I218" s="20"/>
      <c r="J218" s="39"/>
      <c r="K218" s="42"/>
      <c r="L218" s="44"/>
      <c r="M218" s="45"/>
    </row>
    <row r="219" spans="2:13" ht="16.5" x14ac:dyDescent="0.3">
      <c r="B219" s="13"/>
      <c r="C219" s="14"/>
      <c r="D219" s="15"/>
      <c r="E219" s="213" t="s">
        <v>104</v>
      </c>
      <c r="F219" s="153"/>
      <c r="G219" s="153"/>
      <c r="H219" s="154"/>
      <c r="I219" s="12">
        <v>1</v>
      </c>
      <c r="J219" s="36">
        <v>130</v>
      </c>
      <c r="K219" s="40">
        <f>(I219*J219)*1.16</f>
        <v>150.79999999999998</v>
      </c>
      <c r="L219" s="113"/>
      <c r="M219" s="114"/>
    </row>
    <row r="220" spans="2:13" ht="16.5" x14ac:dyDescent="0.3">
      <c r="B220" s="13"/>
      <c r="C220" s="14"/>
      <c r="D220" s="15"/>
      <c r="E220" s="213" t="s">
        <v>105</v>
      </c>
      <c r="F220" s="153"/>
      <c r="G220" s="153"/>
      <c r="H220" s="154"/>
      <c r="I220" s="16">
        <v>1</v>
      </c>
      <c r="J220" s="37">
        <v>130</v>
      </c>
      <c r="K220" s="40">
        <f>(I220*J220)*1.16</f>
        <v>150.79999999999998</v>
      </c>
      <c r="L220" s="214"/>
      <c r="M220" s="215"/>
    </row>
    <row r="221" spans="2:13" ht="17.25" thickBot="1" x14ac:dyDescent="0.35">
      <c r="B221" s="21"/>
      <c r="C221" s="22"/>
      <c r="D221" s="23"/>
      <c r="E221" s="213"/>
      <c r="F221" s="153"/>
      <c r="G221" s="153"/>
      <c r="H221" s="154"/>
      <c r="I221" s="19"/>
      <c r="J221" s="38"/>
      <c r="K221" s="40"/>
      <c r="L221" s="24"/>
      <c r="M221" s="25"/>
    </row>
    <row r="222" spans="2:13" ht="17.25" thickBot="1" x14ac:dyDescent="0.35">
      <c r="B222" s="26" t="s">
        <v>18</v>
      </c>
      <c r="C222" s="27"/>
      <c r="D222" s="28"/>
      <c r="E222" s="115"/>
      <c r="F222" s="116"/>
      <c r="G222" s="116"/>
      <c r="H222" s="117"/>
      <c r="I222" s="29"/>
      <c r="J222" s="29"/>
      <c r="K222" s="43">
        <f>SUM(K215:K220)</f>
        <v>846.79999999999984</v>
      </c>
      <c r="L222" s="30"/>
      <c r="M222" s="31"/>
    </row>
    <row r="223" spans="2:13" ht="16.5" x14ac:dyDescent="0.3">
      <c r="B223" s="1"/>
      <c r="C223" s="118"/>
      <c r="D223" s="118"/>
      <c r="E223" s="32"/>
      <c r="F223" s="33"/>
      <c r="G223" s="33"/>
      <c r="H223" s="1"/>
      <c r="I223" s="34"/>
      <c r="J223" s="34"/>
      <c r="K223" s="34"/>
      <c r="L223" s="34"/>
      <c r="M223" s="1"/>
    </row>
    <row r="224" spans="2:13" ht="16.5" x14ac:dyDescent="0.3">
      <c r="B224" s="105" t="s">
        <v>20</v>
      </c>
      <c r="C224" s="105"/>
      <c r="D224" s="105"/>
      <c r="E224" s="105" t="s">
        <v>25</v>
      </c>
      <c r="F224" s="105"/>
      <c r="G224" s="105"/>
      <c r="H224" s="105"/>
      <c r="J224" s="105" t="s">
        <v>19</v>
      </c>
      <c r="K224" s="105"/>
      <c r="L224" s="105"/>
      <c r="M224" s="33"/>
    </row>
    <row r="225" spans="2:13" ht="16.5" x14ac:dyDescent="0.3">
      <c r="B225" s="106" t="s">
        <v>48</v>
      </c>
      <c r="C225" s="106"/>
      <c r="D225" s="106"/>
      <c r="E225" s="106" t="s">
        <v>68</v>
      </c>
      <c r="F225" s="106"/>
      <c r="G225" s="106"/>
      <c r="H225" s="106"/>
      <c r="J225" s="106" t="s">
        <v>46</v>
      </c>
      <c r="K225" s="106"/>
      <c r="L225" s="106"/>
      <c r="M225" s="33"/>
    </row>
    <row r="226" spans="2:13" ht="16.5" customHeight="1" x14ac:dyDescent="0.3">
      <c r="B226" s="201" t="s">
        <v>39</v>
      </c>
      <c r="C226" s="201"/>
      <c r="D226" s="201"/>
      <c r="E226" s="201" t="s">
        <v>64</v>
      </c>
      <c r="F226" s="201"/>
      <c r="G226" s="201"/>
      <c r="H226" s="201"/>
      <c r="I226" s="68"/>
      <c r="J226" s="166" t="s">
        <v>26</v>
      </c>
      <c r="K226" s="166"/>
      <c r="L226" s="166"/>
      <c r="M226" s="33"/>
    </row>
    <row r="227" spans="2:13" x14ac:dyDescent="0.25">
      <c r="B227" s="201"/>
      <c r="C227" s="201"/>
      <c r="D227" s="201"/>
      <c r="E227" s="201"/>
      <c r="F227" s="201"/>
      <c r="G227" s="201"/>
      <c r="H227" s="201"/>
    </row>
    <row r="234" spans="2:13" ht="16.5" x14ac:dyDescent="0.3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2:13" ht="15.75" x14ac:dyDescent="0.25">
      <c r="B235" s="104" t="s">
        <v>21</v>
      </c>
      <c r="C235" s="104"/>
      <c r="D235" s="104"/>
      <c r="E235" s="104"/>
      <c r="F235" s="104"/>
      <c r="G235" s="104"/>
      <c r="H235" s="104"/>
      <c r="I235" s="104"/>
      <c r="J235" s="104"/>
      <c r="K235" s="104"/>
      <c r="L235" s="104"/>
      <c r="M235" s="104"/>
    </row>
    <row r="236" spans="2:13" ht="15.75" x14ac:dyDescent="0.25">
      <c r="B236" s="105" t="s">
        <v>0</v>
      </c>
      <c r="C236" s="105"/>
      <c r="D236" s="105"/>
      <c r="E236" s="105"/>
      <c r="F236" s="105"/>
      <c r="G236" s="105"/>
      <c r="H236" s="105"/>
      <c r="I236" s="105"/>
      <c r="J236" s="105"/>
      <c r="K236" s="105"/>
      <c r="L236" s="105"/>
      <c r="M236" s="105"/>
    </row>
    <row r="237" spans="2:13" ht="16.5" x14ac:dyDescent="0.3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2:13" ht="16.5" x14ac:dyDescent="0.3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2:13" ht="16.5" x14ac:dyDescent="0.3">
      <c r="B239" s="3" t="s">
        <v>1</v>
      </c>
      <c r="C239" s="129" t="s">
        <v>56</v>
      </c>
      <c r="D239" s="130"/>
      <c r="E239" s="130"/>
      <c r="F239" s="130"/>
      <c r="G239" s="130"/>
      <c r="H239" s="131"/>
      <c r="I239" s="4" t="s">
        <v>2</v>
      </c>
      <c r="J239" s="5"/>
      <c r="K239" s="46" t="s">
        <v>57</v>
      </c>
      <c r="L239" s="5"/>
      <c r="M239" s="6"/>
    </row>
    <row r="240" spans="2:13" ht="16.5" x14ac:dyDescent="0.3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2:13" ht="16.5" x14ac:dyDescent="0.3">
      <c r="B241" s="7" t="s">
        <v>3</v>
      </c>
      <c r="C241" s="129" t="s">
        <v>35</v>
      </c>
      <c r="D241" s="130"/>
      <c r="E241" s="130"/>
      <c r="F241" s="131"/>
      <c r="G241" s="8" t="s">
        <v>4</v>
      </c>
      <c r="H241" s="129">
        <v>2019</v>
      </c>
      <c r="I241" s="131"/>
      <c r="J241" s="7" t="s">
        <v>5</v>
      </c>
      <c r="K241" s="152" t="s">
        <v>58</v>
      </c>
      <c r="L241" s="130"/>
      <c r="M241" s="131"/>
    </row>
    <row r="242" spans="2:13" ht="16.5" x14ac:dyDescent="0.3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2:13" ht="16.5" x14ac:dyDescent="0.3">
      <c r="B243" s="127" t="s">
        <v>6</v>
      </c>
      <c r="C243" s="128"/>
      <c r="D243" s="129" t="s">
        <v>22</v>
      </c>
      <c r="E243" s="130"/>
      <c r="F243" s="130"/>
      <c r="G243" s="130"/>
      <c r="H243" s="130"/>
      <c r="I243" s="130"/>
      <c r="J243" s="130"/>
      <c r="K243" s="130"/>
      <c r="L243" s="130"/>
      <c r="M243" s="131"/>
    </row>
    <row r="244" spans="2:13" ht="16.5" x14ac:dyDescent="0.3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2:13" ht="16.5" x14ac:dyDescent="0.3">
      <c r="B245" s="127" t="s">
        <v>7</v>
      </c>
      <c r="C245" s="128"/>
      <c r="D245" s="129" t="s">
        <v>66</v>
      </c>
      <c r="E245" s="130"/>
      <c r="F245" s="130"/>
      <c r="G245" s="130"/>
      <c r="H245" s="130"/>
      <c r="I245" s="130"/>
      <c r="J245" s="130"/>
      <c r="K245" s="130"/>
      <c r="L245" s="130"/>
      <c r="M245" s="131"/>
    </row>
    <row r="246" spans="2:13" ht="17.25" thickBot="1" x14ac:dyDescent="0.3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2:13" ht="17.25" thickBot="1" x14ac:dyDescent="0.3">
      <c r="B247" s="219" t="s">
        <v>8</v>
      </c>
      <c r="C247" s="221" t="s">
        <v>9</v>
      </c>
      <c r="D247" s="223" t="s">
        <v>10</v>
      </c>
      <c r="E247" s="225" t="s">
        <v>11</v>
      </c>
      <c r="F247" s="226"/>
      <c r="G247" s="226"/>
      <c r="H247" s="226"/>
      <c r="I247" s="226"/>
      <c r="J247" s="226"/>
      <c r="K247" s="227"/>
      <c r="L247" s="228" t="s">
        <v>12</v>
      </c>
      <c r="M247" s="229"/>
    </row>
    <row r="248" spans="2:13" ht="17.25" thickBot="1" x14ac:dyDescent="0.35">
      <c r="B248" s="220"/>
      <c r="C248" s="222"/>
      <c r="D248" s="224"/>
      <c r="E248" s="232" t="s">
        <v>13</v>
      </c>
      <c r="F248" s="233"/>
      <c r="G248" s="233"/>
      <c r="H248" s="234"/>
      <c r="I248" s="9" t="s">
        <v>14</v>
      </c>
      <c r="J248" s="9" t="s">
        <v>15</v>
      </c>
      <c r="K248" s="10" t="s">
        <v>16</v>
      </c>
      <c r="L248" s="230"/>
      <c r="M248" s="231"/>
    </row>
    <row r="249" spans="2:13" ht="16.5" x14ac:dyDescent="0.3">
      <c r="B249" s="35">
        <v>45828</v>
      </c>
      <c r="C249" s="12">
        <v>33020</v>
      </c>
      <c r="D249" s="11"/>
      <c r="E249" s="216" t="s">
        <v>146</v>
      </c>
      <c r="F249" s="217"/>
      <c r="G249" s="217"/>
      <c r="H249" s="218"/>
      <c r="I249" s="12">
        <v>2</v>
      </c>
      <c r="J249" s="36">
        <v>116.38</v>
      </c>
      <c r="K249" s="40">
        <f>(I249*J249)*1.16</f>
        <v>270.0016</v>
      </c>
      <c r="L249" s="113"/>
      <c r="M249" s="114"/>
    </row>
    <row r="250" spans="2:13" ht="16.5" x14ac:dyDescent="0.3">
      <c r="B250" s="13"/>
      <c r="C250" s="14"/>
      <c r="D250" s="15"/>
      <c r="E250" s="213"/>
      <c r="F250" s="153"/>
      <c r="G250" s="153"/>
      <c r="H250" s="154"/>
      <c r="I250" s="12"/>
      <c r="J250" s="36"/>
      <c r="K250" s="40">
        <f>(I250*J250)*1.16</f>
        <v>0</v>
      </c>
      <c r="L250" s="17"/>
      <c r="M250" s="18"/>
    </row>
    <row r="251" spans="2:13" ht="17.25" thickBot="1" x14ac:dyDescent="0.35">
      <c r="B251" s="13"/>
      <c r="C251" s="14"/>
      <c r="D251" s="15"/>
      <c r="E251" s="213"/>
      <c r="F251" s="153"/>
      <c r="G251" s="153"/>
      <c r="H251" s="154"/>
      <c r="I251" s="16"/>
      <c r="J251" s="37"/>
      <c r="K251" s="40">
        <f>(I251*J251)*1.16</f>
        <v>0</v>
      </c>
      <c r="L251" s="17"/>
      <c r="M251" s="18"/>
    </row>
    <row r="252" spans="2:13" ht="17.25" thickBot="1" x14ac:dyDescent="0.35">
      <c r="B252" s="13"/>
      <c r="C252" s="14"/>
      <c r="D252" s="15"/>
      <c r="E252" s="162" t="s">
        <v>17</v>
      </c>
      <c r="F252" s="163"/>
      <c r="G252" s="163"/>
      <c r="H252" s="164"/>
      <c r="I252" s="20"/>
      <c r="J252" s="39"/>
      <c r="K252" s="42"/>
      <c r="L252" s="44"/>
      <c r="M252" s="45"/>
    </row>
    <row r="253" spans="2:13" ht="16.5" x14ac:dyDescent="0.3">
      <c r="B253" s="13"/>
      <c r="C253" s="14"/>
      <c r="D253" s="15"/>
      <c r="E253" s="213" t="s">
        <v>104</v>
      </c>
      <c r="F253" s="153"/>
      <c r="G253" s="153"/>
      <c r="H253" s="154"/>
      <c r="I253" s="12">
        <v>1</v>
      </c>
      <c r="J253" s="36">
        <v>100</v>
      </c>
      <c r="K253" s="40">
        <f>(I253*J253)*1.16</f>
        <v>115.99999999999999</v>
      </c>
      <c r="L253" s="113"/>
      <c r="M253" s="114"/>
    </row>
    <row r="254" spans="2:13" ht="16.5" x14ac:dyDescent="0.3">
      <c r="B254" s="13"/>
      <c r="C254" s="14"/>
      <c r="D254" s="15"/>
      <c r="E254" s="213"/>
      <c r="F254" s="153"/>
      <c r="G254" s="153"/>
      <c r="H254" s="154"/>
      <c r="I254" s="16"/>
      <c r="J254" s="37"/>
      <c r="K254" s="40">
        <f>(I254*J254)*1.16</f>
        <v>0</v>
      </c>
      <c r="L254" s="214"/>
      <c r="M254" s="215"/>
    </row>
    <row r="255" spans="2:13" ht="17.25" thickBot="1" x14ac:dyDescent="0.35">
      <c r="B255" s="21"/>
      <c r="C255" s="22"/>
      <c r="D255" s="23"/>
      <c r="E255" s="213"/>
      <c r="F255" s="153"/>
      <c r="G255" s="153"/>
      <c r="H255" s="154"/>
      <c r="I255" s="19"/>
      <c r="J255" s="38"/>
      <c r="K255" s="40"/>
      <c r="L255" s="24"/>
      <c r="M255" s="25"/>
    </row>
    <row r="256" spans="2:13" ht="17.25" thickBot="1" x14ac:dyDescent="0.35">
      <c r="B256" s="26" t="s">
        <v>18</v>
      </c>
      <c r="C256" s="27"/>
      <c r="D256" s="28"/>
      <c r="E256" s="115"/>
      <c r="F256" s="116"/>
      <c r="G256" s="116"/>
      <c r="H256" s="117"/>
      <c r="I256" s="29"/>
      <c r="J256" s="29"/>
      <c r="K256" s="43">
        <f>SUM(K249:K254)</f>
        <v>386.0016</v>
      </c>
      <c r="L256" s="30"/>
      <c r="M256" s="31"/>
    </row>
    <row r="257" spans="1:13" ht="16.5" x14ac:dyDescent="0.3">
      <c r="B257" s="1"/>
      <c r="C257" s="118"/>
      <c r="D257" s="118"/>
      <c r="E257" s="32"/>
      <c r="F257" s="33"/>
      <c r="G257" s="33"/>
      <c r="H257" s="1"/>
      <c r="I257" s="34"/>
      <c r="J257" s="34"/>
      <c r="K257" s="34"/>
      <c r="L257" s="34"/>
      <c r="M257" s="1"/>
    </row>
    <row r="258" spans="1:13" ht="16.5" x14ac:dyDescent="0.3">
      <c r="B258" s="105" t="s">
        <v>20</v>
      </c>
      <c r="C258" s="105"/>
      <c r="D258" s="105"/>
      <c r="E258" s="105" t="s">
        <v>25</v>
      </c>
      <c r="F258" s="105"/>
      <c r="G258" s="105"/>
      <c r="H258" s="105"/>
      <c r="J258" s="105" t="s">
        <v>19</v>
      </c>
      <c r="K258" s="105"/>
      <c r="L258" s="105"/>
      <c r="M258" s="33"/>
    </row>
    <row r="259" spans="1:13" ht="16.5" x14ac:dyDescent="0.3">
      <c r="B259" s="106" t="s">
        <v>48</v>
      </c>
      <c r="C259" s="106"/>
      <c r="D259" s="106"/>
      <c r="E259" s="106" t="s">
        <v>68</v>
      </c>
      <c r="F259" s="106"/>
      <c r="G259" s="106"/>
      <c r="H259" s="106"/>
      <c r="J259" s="106" t="s">
        <v>46</v>
      </c>
      <c r="K259" s="106"/>
      <c r="L259" s="106"/>
      <c r="M259" s="33"/>
    </row>
    <row r="260" spans="1:13" ht="16.5" x14ac:dyDescent="0.3">
      <c r="A260" s="103"/>
      <c r="B260" s="201" t="s">
        <v>39</v>
      </c>
      <c r="C260" s="201"/>
      <c r="D260" s="201"/>
      <c r="E260" s="201" t="s">
        <v>64</v>
      </c>
      <c r="F260" s="201"/>
      <c r="G260" s="201"/>
      <c r="H260" s="201"/>
      <c r="I260" s="103"/>
      <c r="J260" s="166" t="s">
        <v>26</v>
      </c>
      <c r="K260" s="166"/>
      <c r="L260" s="166"/>
      <c r="M260" s="33"/>
    </row>
    <row r="261" spans="1:13" x14ac:dyDescent="0.25">
      <c r="B261" s="201"/>
      <c r="C261" s="201"/>
      <c r="D261" s="201"/>
      <c r="E261" s="201"/>
      <c r="F261" s="201"/>
      <c r="G261" s="201"/>
      <c r="H261" s="201"/>
    </row>
    <row r="266" spans="1:13" ht="16.5" x14ac:dyDescent="0.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.75" x14ac:dyDescent="0.25">
      <c r="B267" s="104" t="s">
        <v>21</v>
      </c>
      <c r="C267" s="104"/>
      <c r="D267" s="104"/>
      <c r="E267" s="104"/>
      <c r="F267" s="104"/>
      <c r="G267" s="104"/>
      <c r="H267" s="104"/>
      <c r="I267" s="104"/>
      <c r="J267" s="104"/>
      <c r="K267" s="104"/>
      <c r="L267" s="104"/>
      <c r="M267" s="104"/>
    </row>
    <row r="268" spans="1:13" ht="15.75" x14ac:dyDescent="0.25">
      <c r="B268" s="105" t="s">
        <v>0</v>
      </c>
      <c r="C268" s="105"/>
      <c r="D268" s="105"/>
      <c r="E268" s="105"/>
      <c r="F268" s="105"/>
      <c r="G268" s="105"/>
      <c r="H268" s="105"/>
      <c r="I268" s="105"/>
      <c r="J268" s="105"/>
      <c r="K268" s="105"/>
      <c r="L268" s="105"/>
      <c r="M268" s="105"/>
    </row>
    <row r="269" spans="1:13" ht="16.5" x14ac:dyDescent="0.3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6.5" x14ac:dyDescent="0.3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6.5" x14ac:dyDescent="0.3">
      <c r="B271" s="3" t="s">
        <v>1</v>
      </c>
      <c r="C271" s="127" t="s">
        <v>36</v>
      </c>
      <c r="D271" s="148" t="s">
        <v>36</v>
      </c>
      <c r="E271" s="148" t="s">
        <v>36</v>
      </c>
      <c r="F271" s="148" t="s">
        <v>36</v>
      </c>
      <c r="G271" s="148" t="s">
        <v>36</v>
      </c>
      <c r="H271" s="128" t="s">
        <v>36</v>
      </c>
      <c r="I271" s="4" t="s">
        <v>2</v>
      </c>
      <c r="J271" s="5"/>
      <c r="K271" s="149" t="s">
        <v>23</v>
      </c>
      <c r="L271" s="150" t="s">
        <v>23</v>
      </c>
      <c r="M271" s="151" t="s">
        <v>23</v>
      </c>
    </row>
    <row r="272" spans="1:13" ht="16.5" x14ac:dyDescent="0.3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2:13" ht="16.5" x14ac:dyDescent="0.3">
      <c r="B273" s="7" t="s">
        <v>3</v>
      </c>
      <c r="C273" s="129" t="s">
        <v>35</v>
      </c>
      <c r="D273" s="130"/>
      <c r="E273" s="130"/>
      <c r="F273" s="131"/>
      <c r="G273" s="8" t="s">
        <v>4</v>
      </c>
      <c r="H273" s="129">
        <v>2010</v>
      </c>
      <c r="I273" s="131"/>
      <c r="J273" s="7" t="s">
        <v>5</v>
      </c>
      <c r="K273" s="152" t="s">
        <v>47</v>
      </c>
      <c r="L273" s="130" t="s">
        <v>37</v>
      </c>
      <c r="M273" s="131" t="s">
        <v>37</v>
      </c>
    </row>
    <row r="274" spans="2:13" ht="16.5" x14ac:dyDescent="0.3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2:13" ht="16.5" x14ac:dyDescent="0.3">
      <c r="B275" s="127" t="s">
        <v>6</v>
      </c>
      <c r="C275" s="128"/>
      <c r="D275" s="129" t="s">
        <v>32</v>
      </c>
      <c r="E275" s="130"/>
      <c r="F275" s="130"/>
      <c r="G275" s="130"/>
      <c r="H275" s="130"/>
      <c r="I275" s="130"/>
      <c r="J275" s="130"/>
      <c r="K275" s="130"/>
      <c r="L275" s="130"/>
      <c r="M275" s="131"/>
    </row>
    <row r="276" spans="2:13" ht="16.5" x14ac:dyDescent="0.3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2:13" ht="16.5" x14ac:dyDescent="0.3">
      <c r="B277" s="127" t="s">
        <v>7</v>
      </c>
      <c r="C277" s="128"/>
      <c r="D277" s="129" t="s">
        <v>66</v>
      </c>
      <c r="E277" s="130"/>
      <c r="F277" s="130"/>
      <c r="G277" s="130"/>
      <c r="H277" s="130"/>
      <c r="I277" s="130"/>
      <c r="J277" s="130"/>
      <c r="K277" s="130"/>
      <c r="L277" s="130"/>
      <c r="M277" s="131"/>
    </row>
    <row r="278" spans="2:13" ht="17.25" thickBot="1" x14ac:dyDescent="0.3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2:13" ht="17.25" thickBot="1" x14ac:dyDescent="0.3">
      <c r="B279" s="132" t="s">
        <v>8</v>
      </c>
      <c r="C279" s="134" t="s">
        <v>9</v>
      </c>
      <c r="D279" s="136" t="s">
        <v>10</v>
      </c>
      <c r="E279" s="138" t="s">
        <v>11</v>
      </c>
      <c r="F279" s="139"/>
      <c r="G279" s="139"/>
      <c r="H279" s="139"/>
      <c r="I279" s="139"/>
      <c r="J279" s="139"/>
      <c r="K279" s="140"/>
      <c r="L279" s="141" t="s">
        <v>12</v>
      </c>
      <c r="M279" s="142"/>
    </row>
    <row r="280" spans="2:13" ht="17.25" thickBot="1" x14ac:dyDescent="0.35">
      <c r="B280" s="133"/>
      <c r="C280" s="135"/>
      <c r="D280" s="137"/>
      <c r="E280" s="145" t="s">
        <v>13</v>
      </c>
      <c r="F280" s="146"/>
      <c r="G280" s="146"/>
      <c r="H280" s="147"/>
      <c r="I280" s="74" t="s">
        <v>14</v>
      </c>
      <c r="J280" s="74" t="s">
        <v>15</v>
      </c>
      <c r="K280" s="75" t="s">
        <v>16</v>
      </c>
      <c r="L280" s="143"/>
      <c r="M280" s="144"/>
    </row>
    <row r="281" spans="2:13" ht="16.5" x14ac:dyDescent="0.3">
      <c r="B281" s="61">
        <v>45754</v>
      </c>
      <c r="C281" s="62" t="s">
        <v>83</v>
      </c>
      <c r="D281" s="63"/>
      <c r="E281" s="119" t="s">
        <v>78</v>
      </c>
      <c r="F281" s="119"/>
      <c r="G281" s="119"/>
      <c r="H281" s="120"/>
      <c r="I281" s="12">
        <v>1</v>
      </c>
      <c r="J281" s="58">
        <v>1550</v>
      </c>
      <c r="K281" s="40">
        <f>(I281*J281)*1.16</f>
        <v>1797.9999999999998</v>
      </c>
      <c r="L281" s="121"/>
      <c r="M281" s="122"/>
    </row>
    <row r="282" spans="2:13" ht="16.5" x14ac:dyDescent="0.3">
      <c r="B282" s="13"/>
      <c r="C282" s="14"/>
      <c r="D282" s="15"/>
      <c r="E282" s="123" t="s">
        <v>79</v>
      </c>
      <c r="F282" s="123"/>
      <c r="G282" s="123"/>
      <c r="H282" s="124"/>
      <c r="I282" s="16">
        <v>1</v>
      </c>
      <c r="J282" s="58">
        <v>670</v>
      </c>
      <c r="K282" s="40">
        <f>(I282*J282)*1.16</f>
        <v>777.19999999999993</v>
      </c>
      <c r="L282" s="125"/>
      <c r="M282" s="126"/>
    </row>
    <row r="283" spans="2:13" ht="16.5" x14ac:dyDescent="0.3">
      <c r="B283" s="13"/>
      <c r="C283" s="14"/>
      <c r="D283" s="15"/>
      <c r="E283" s="123" t="s">
        <v>80</v>
      </c>
      <c r="F283" s="123"/>
      <c r="G283" s="123"/>
      <c r="H283" s="124"/>
      <c r="I283" s="16">
        <v>1</v>
      </c>
      <c r="J283" s="58">
        <v>380</v>
      </c>
      <c r="K283" s="40">
        <f>(I283*J283)*1.16</f>
        <v>440.79999999999995</v>
      </c>
      <c r="L283" s="69"/>
      <c r="M283" s="70"/>
    </row>
    <row r="284" spans="2:13" ht="16.5" x14ac:dyDescent="0.3">
      <c r="B284" s="13"/>
      <c r="C284" s="14"/>
      <c r="D284" s="15"/>
      <c r="E284" s="123"/>
      <c r="F284" s="123"/>
      <c r="G284" s="123"/>
      <c r="H284" s="124"/>
      <c r="I284" s="16"/>
      <c r="J284" s="58"/>
      <c r="K284" s="40">
        <f>(I284*J284)*1.16</f>
        <v>0</v>
      </c>
      <c r="L284" s="69"/>
      <c r="M284" s="70"/>
    </row>
    <row r="285" spans="2:13" ht="17.25" thickBot="1" x14ac:dyDescent="0.35">
      <c r="B285" s="13"/>
      <c r="C285" s="14"/>
      <c r="D285" s="15"/>
      <c r="E285" s="107" t="s">
        <v>17</v>
      </c>
      <c r="F285" s="107"/>
      <c r="G285" s="107"/>
      <c r="H285" s="108"/>
      <c r="I285" s="59"/>
      <c r="J285" s="60"/>
      <c r="K285" s="67"/>
      <c r="L285" s="109"/>
      <c r="M285" s="110"/>
    </row>
    <row r="286" spans="2:13" ht="16.5" x14ac:dyDescent="0.3">
      <c r="B286" s="13"/>
      <c r="C286" s="14"/>
      <c r="D286" s="15"/>
      <c r="E286" s="111" t="s">
        <v>81</v>
      </c>
      <c r="F286" s="111"/>
      <c r="G286" s="111"/>
      <c r="H286" s="112"/>
      <c r="I286" s="12">
        <v>1</v>
      </c>
      <c r="J286" s="58">
        <v>450</v>
      </c>
      <c r="K286" s="40">
        <f>(I286*J286)*1.16</f>
        <v>522</v>
      </c>
      <c r="L286" s="81"/>
      <c r="M286" s="82"/>
    </row>
    <row r="287" spans="2:13" ht="17.25" thickBot="1" x14ac:dyDescent="0.35">
      <c r="B287" s="13"/>
      <c r="C287" s="14"/>
      <c r="D287" s="15"/>
      <c r="E287" s="107" t="s">
        <v>82</v>
      </c>
      <c r="F287" s="107"/>
      <c r="G287" s="107"/>
      <c r="H287" s="108"/>
      <c r="I287" s="57"/>
      <c r="J287" s="83"/>
      <c r="K287" s="84"/>
      <c r="L287" s="81"/>
      <c r="M287" s="82"/>
    </row>
    <row r="288" spans="2:13" ht="17.25" thickBot="1" x14ac:dyDescent="0.35">
      <c r="B288" s="55"/>
      <c r="C288" s="16"/>
      <c r="D288" s="56"/>
      <c r="E288" s="211" t="s">
        <v>81</v>
      </c>
      <c r="F288" s="212"/>
      <c r="G288" s="212"/>
      <c r="H288" s="212"/>
      <c r="I288">
        <v>1</v>
      </c>
      <c r="J288" s="85">
        <v>38.14</v>
      </c>
      <c r="K288" s="85">
        <f>J288</f>
        <v>38.14</v>
      </c>
      <c r="L288" s="113"/>
      <c r="M288" s="114"/>
    </row>
    <row r="289" spans="2:13" ht="17.25" thickBot="1" x14ac:dyDescent="0.35">
      <c r="B289" s="26" t="s">
        <v>18</v>
      </c>
      <c r="C289" s="27"/>
      <c r="D289" s="28"/>
      <c r="E289" s="115"/>
      <c r="F289" s="116"/>
      <c r="G289" s="116"/>
      <c r="H289" s="117"/>
      <c r="I289" s="29"/>
      <c r="J289" s="29"/>
      <c r="K289" s="43">
        <f>SUM(K281:K286)-K288</f>
        <v>3499.86</v>
      </c>
      <c r="L289" s="30"/>
      <c r="M289" s="31"/>
    </row>
    <row r="290" spans="2:13" ht="16.5" x14ac:dyDescent="0.3">
      <c r="B290" s="1"/>
      <c r="C290" s="118"/>
      <c r="D290" s="118"/>
      <c r="E290" s="32"/>
      <c r="F290" s="33"/>
      <c r="G290" s="33"/>
      <c r="H290" s="1"/>
      <c r="I290" s="34"/>
      <c r="J290" s="34"/>
      <c r="K290" s="34"/>
      <c r="L290" s="34"/>
      <c r="M290" s="1"/>
    </row>
    <row r="291" spans="2:13" ht="16.5" x14ac:dyDescent="0.3">
      <c r="B291" s="105" t="s">
        <v>20</v>
      </c>
      <c r="C291" s="105"/>
      <c r="D291" s="105"/>
      <c r="E291" s="105" t="s">
        <v>25</v>
      </c>
      <c r="F291" s="105"/>
      <c r="G291" s="105"/>
      <c r="H291" s="105"/>
      <c r="J291" s="105" t="s">
        <v>19</v>
      </c>
      <c r="K291" s="105"/>
      <c r="L291" s="105"/>
      <c r="M291" s="33"/>
    </row>
    <row r="292" spans="2:13" ht="16.5" x14ac:dyDescent="0.3">
      <c r="B292" s="106" t="s">
        <v>48</v>
      </c>
      <c r="C292" s="106"/>
      <c r="D292" s="106"/>
      <c r="E292" s="106" t="s">
        <v>68</v>
      </c>
      <c r="F292" s="106"/>
      <c r="G292" s="106"/>
      <c r="H292" s="106"/>
      <c r="J292" s="106" t="s">
        <v>46</v>
      </c>
      <c r="K292" s="106"/>
      <c r="L292" s="106"/>
      <c r="M292" s="33"/>
    </row>
    <row r="293" spans="2:13" ht="16.5" customHeight="1" x14ac:dyDescent="0.3">
      <c r="B293" s="201" t="s">
        <v>39</v>
      </c>
      <c r="C293" s="201"/>
      <c r="D293" s="201"/>
      <c r="E293" s="201" t="s">
        <v>64</v>
      </c>
      <c r="F293" s="201"/>
      <c r="G293" s="201"/>
      <c r="H293" s="201"/>
      <c r="I293" s="68"/>
      <c r="J293" s="201" t="s">
        <v>26</v>
      </c>
      <c r="K293" s="201"/>
      <c r="L293" s="201"/>
      <c r="M293" s="33"/>
    </row>
    <row r="294" spans="2:13" x14ac:dyDescent="0.25">
      <c r="B294" s="201"/>
      <c r="C294" s="201"/>
      <c r="D294" s="201"/>
      <c r="E294" s="201"/>
      <c r="F294" s="201"/>
      <c r="G294" s="201"/>
      <c r="H294" s="201"/>
    </row>
    <row r="299" spans="2:13" ht="16.5" x14ac:dyDescent="0.3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2:13" ht="15.75" x14ac:dyDescent="0.25">
      <c r="B300" s="104" t="s">
        <v>21</v>
      </c>
      <c r="C300" s="104"/>
      <c r="D300" s="104"/>
      <c r="E300" s="104"/>
      <c r="F300" s="104"/>
      <c r="G300" s="104"/>
      <c r="H300" s="104"/>
      <c r="I300" s="104"/>
      <c r="J300" s="104"/>
      <c r="K300" s="104"/>
      <c r="L300" s="104"/>
      <c r="M300" s="104"/>
    </row>
    <row r="301" spans="2:13" ht="15.75" x14ac:dyDescent="0.25">
      <c r="B301" s="105" t="s">
        <v>0</v>
      </c>
      <c r="C301" s="105"/>
      <c r="D301" s="105"/>
      <c r="E301" s="105"/>
      <c r="F301" s="105"/>
      <c r="G301" s="105"/>
      <c r="H301" s="105"/>
      <c r="I301" s="105"/>
      <c r="J301" s="105"/>
      <c r="K301" s="105"/>
      <c r="L301" s="105"/>
      <c r="M301" s="105"/>
    </row>
    <row r="302" spans="2:13" ht="16.5" x14ac:dyDescent="0.3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2:13" ht="16.5" x14ac:dyDescent="0.3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2:13" ht="16.5" x14ac:dyDescent="0.3">
      <c r="B304" s="3" t="s">
        <v>1</v>
      </c>
      <c r="C304" s="127" t="s">
        <v>36</v>
      </c>
      <c r="D304" s="148" t="s">
        <v>36</v>
      </c>
      <c r="E304" s="148" t="s">
        <v>36</v>
      </c>
      <c r="F304" s="148" t="s">
        <v>36</v>
      </c>
      <c r="G304" s="148" t="s">
        <v>36</v>
      </c>
      <c r="H304" s="128" t="s">
        <v>36</v>
      </c>
      <c r="I304" s="4" t="s">
        <v>2</v>
      </c>
      <c r="J304" s="5"/>
      <c r="K304" s="149" t="s">
        <v>23</v>
      </c>
      <c r="L304" s="150" t="s">
        <v>23</v>
      </c>
      <c r="M304" s="151" t="s">
        <v>23</v>
      </c>
    </row>
    <row r="305" spans="2:13" ht="16.5" x14ac:dyDescent="0.3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2:13" ht="16.5" x14ac:dyDescent="0.3">
      <c r="B306" s="7" t="s">
        <v>3</v>
      </c>
      <c r="C306" s="129" t="s">
        <v>35</v>
      </c>
      <c r="D306" s="130"/>
      <c r="E306" s="130"/>
      <c r="F306" s="131"/>
      <c r="G306" s="8" t="s">
        <v>4</v>
      </c>
      <c r="H306" s="129">
        <v>2010</v>
      </c>
      <c r="I306" s="131"/>
      <c r="J306" s="7" t="s">
        <v>5</v>
      </c>
      <c r="K306" s="152" t="s">
        <v>47</v>
      </c>
      <c r="L306" s="130" t="s">
        <v>37</v>
      </c>
      <c r="M306" s="131" t="s">
        <v>37</v>
      </c>
    </row>
    <row r="307" spans="2:13" ht="16.5" x14ac:dyDescent="0.3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2:13" ht="16.5" x14ac:dyDescent="0.3">
      <c r="B308" s="127" t="s">
        <v>6</v>
      </c>
      <c r="C308" s="128"/>
      <c r="D308" s="129" t="s">
        <v>32</v>
      </c>
      <c r="E308" s="130"/>
      <c r="F308" s="130"/>
      <c r="G308" s="130"/>
      <c r="H308" s="130"/>
      <c r="I308" s="130"/>
      <c r="J308" s="130"/>
      <c r="K308" s="130"/>
      <c r="L308" s="130"/>
      <c r="M308" s="131"/>
    </row>
    <row r="309" spans="2:13" ht="16.5" x14ac:dyDescent="0.3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2:13" ht="16.5" x14ac:dyDescent="0.3">
      <c r="B310" s="127" t="s">
        <v>7</v>
      </c>
      <c r="C310" s="128"/>
      <c r="D310" s="129" t="s">
        <v>66</v>
      </c>
      <c r="E310" s="130"/>
      <c r="F310" s="130"/>
      <c r="G310" s="130"/>
      <c r="H310" s="130"/>
      <c r="I310" s="130"/>
      <c r="J310" s="130"/>
      <c r="K310" s="130"/>
      <c r="L310" s="130"/>
      <c r="M310" s="131"/>
    </row>
    <row r="311" spans="2:13" ht="17.25" thickBot="1" x14ac:dyDescent="0.3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2:13" ht="17.25" thickBot="1" x14ac:dyDescent="0.3">
      <c r="B312" s="132" t="s">
        <v>8</v>
      </c>
      <c r="C312" s="134" t="s">
        <v>9</v>
      </c>
      <c r="D312" s="136" t="s">
        <v>10</v>
      </c>
      <c r="E312" s="138" t="s">
        <v>11</v>
      </c>
      <c r="F312" s="139"/>
      <c r="G312" s="139"/>
      <c r="H312" s="139"/>
      <c r="I312" s="139"/>
      <c r="J312" s="139"/>
      <c r="K312" s="140"/>
      <c r="L312" s="141" t="s">
        <v>12</v>
      </c>
      <c r="M312" s="142"/>
    </row>
    <row r="313" spans="2:13" ht="17.25" thickBot="1" x14ac:dyDescent="0.35">
      <c r="B313" s="133"/>
      <c r="C313" s="135"/>
      <c r="D313" s="137"/>
      <c r="E313" s="145" t="s">
        <v>13</v>
      </c>
      <c r="F313" s="146"/>
      <c r="G313" s="146"/>
      <c r="H313" s="147"/>
      <c r="I313" s="74" t="s">
        <v>14</v>
      </c>
      <c r="J313" s="74" t="s">
        <v>15</v>
      </c>
      <c r="K313" s="75" t="s">
        <v>16</v>
      </c>
      <c r="L313" s="143"/>
      <c r="M313" s="144"/>
    </row>
    <row r="314" spans="2:13" ht="16.5" x14ac:dyDescent="0.3">
      <c r="B314" s="61">
        <v>45832</v>
      </c>
      <c r="C314" s="62" t="s">
        <v>143</v>
      </c>
      <c r="D314" s="63"/>
      <c r="E314" s="119" t="s">
        <v>144</v>
      </c>
      <c r="F314" s="119"/>
      <c r="G314" s="119"/>
      <c r="H314" s="120"/>
      <c r="I314" s="12">
        <v>5</v>
      </c>
      <c r="J314" s="58">
        <v>100</v>
      </c>
      <c r="K314" s="40">
        <f>(I314*J314)*1.16</f>
        <v>580</v>
      </c>
      <c r="L314" s="121"/>
      <c r="M314" s="122"/>
    </row>
    <row r="315" spans="2:13" ht="16.5" x14ac:dyDescent="0.3">
      <c r="B315" s="13"/>
      <c r="C315" s="14"/>
      <c r="D315" s="15"/>
      <c r="E315" s="123" t="s">
        <v>76</v>
      </c>
      <c r="F315" s="123"/>
      <c r="G315" s="123"/>
      <c r="H315" s="124"/>
      <c r="I315" s="16">
        <v>1</v>
      </c>
      <c r="J315" s="58">
        <v>73.98</v>
      </c>
      <c r="K315" s="40">
        <f>(I315*J315)*1.16</f>
        <v>85.816800000000001</v>
      </c>
      <c r="L315" s="125"/>
      <c r="M315" s="126"/>
    </row>
    <row r="316" spans="2:13" ht="16.5" x14ac:dyDescent="0.3">
      <c r="B316" s="13"/>
      <c r="C316" s="14"/>
      <c r="D316" s="15"/>
      <c r="E316" s="123" t="s">
        <v>74</v>
      </c>
      <c r="F316" s="123"/>
      <c r="G316" s="123"/>
      <c r="H316" s="124"/>
      <c r="I316" s="16">
        <v>1</v>
      </c>
      <c r="J316" s="58">
        <v>170.25</v>
      </c>
      <c r="K316" s="40">
        <f>(I316*J316)*1.16</f>
        <v>197.48999999999998</v>
      </c>
      <c r="L316" s="69"/>
      <c r="M316" s="70"/>
    </row>
    <row r="317" spans="2:13" ht="16.5" x14ac:dyDescent="0.3">
      <c r="B317" s="13"/>
      <c r="C317" s="14"/>
      <c r="D317" s="15"/>
      <c r="E317" s="123"/>
      <c r="F317" s="123"/>
      <c r="G317" s="123"/>
      <c r="H317" s="124"/>
      <c r="I317" s="16"/>
      <c r="J317" s="58"/>
      <c r="K317" s="40">
        <f>(I317*J317)*1.16</f>
        <v>0</v>
      </c>
      <c r="L317" s="69"/>
      <c r="M317" s="70"/>
    </row>
    <row r="318" spans="2:13" ht="17.25" thickBot="1" x14ac:dyDescent="0.35">
      <c r="B318" s="13"/>
      <c r="C318" s="14"/>
      <c r="D318" s="15"/>
      <c r="E318" s="107" t="s">
        <v>17</v>
      </c>
      <c r="F318" s="107"/>
      <c r="G318" s="107"/>
      <c r="H318" s="108"/>
      <c r="I318" s="59"/>
      <c r="J318" s="60"/>
      <c r="K318" s="67"/>
      <c r="L318" s="109"/>
      <c r="M318" s="110"/>
    </row>
    <row r="319" spans="2:13" ht="17.25" thickBot="1" x14ac:dyDescent="0.35">
      <c r="B319" s="13"/>
      <c r="C319" s="14"/>
      <c r="D319" s="15"/>
      <c r="E319" s="111" t="s">
        <v>145</v>
      </c>
      <c r="F319" s="111"/>
      <c r="G319" s="111"/>
      <c r="H319" s="112"/>
      <c r="I319" s="12">
        <v>1</v>
      </c>
      <c r="J319" s="58">
        <v>90</v>
      </c>
      <c r="K319" s="40">
        <f>(I319*J319)*1.16</f>
        <v>104.39999999999999</v>
      </c>
      <c r="L319" s="81"/>
      <c r="M319" s="82"/>
    </row>
    <row r="320" spans="2:13" ht="17.25" thickBot="1" x14ac:dyDescent="0.35">
      <c r="B320" s="55"/>
      <c r="C320" s="16"/>
      <c r="D320" s="56"/>
      <c r="E320" s="211"/>
      <c r="F320" s="212"/>
      <c r="G320" s="212"/>
      <c r="H320" s="212"/>
      <c r="I320">
        <v>1</v>
      </c>
      <c r="J320" s="85"/>
      <c r="K320" s="85"/>
      <c r="L320" s="113"/>
      <c r="M320" s="114"/>
    </row>
    <row r="321" spans="2:13" ht="17.25" thickBot="1" x14ac:dyDescent="0.35">
      <c r="B321" s="26" t="s">
        <v>18</v>
      </c>
      <c r="C321" s="27"/>
      <c r="D321" s="28"/>
      <c r="E321" s="115"/>
      <c r="F321" s="116"/>
      <c r="G321" s="116"/>
      <c r="H321" s="117"/>
      <c r="I321" s="29"/>
      <c r="J321" s="29"/>
      <c r="K321" s="43">
        <f>SUM(K314:K319)-K320</f>
        <v>967.70680000000004</v>
      </c>
      <c r="L321" s="30"/>
      <c r="M321" s="31"/>
    </row>
    <row r="322" spans="2:13" ht="16.5" x14ac:dyDescent="0.3">
      <c r="B322" s="1"/>
      <c r="C322" s="118"/>
      <c r="D322" s="118"/>
      <c r="E322" s="32"/>
      <c r="F322" s="33"/>
      <c r="G322" s="33"/>
      <c r="H322" s="1"/>
      <c r="I322" s="34"/>
      <c r="J322" s="34"/>
      <c r="K322" s="34"/>
      <c r="L322" s="34"/>
      <c r="M322" s="1"/>
    </row>
    <row r="323" spans="2:13" ht="16.5" x14ac:dyDescent="0.3">
      <c r="B323" s="105" t="s">
        <v>20</v>
      </c>
      <c r="C323" s="105"/>
      <c r="D323" s="105"/>
      <c r="E323" s="105" t="s">
        <v>25</v>
      </c>
      <c r="F323" s="105"/>
      <c r="G323" s="105"/>
      <c r="H323" s="105"/>
      <c r="J323" s="105" t="s">
        <v>19</v>
      </c>
      <c r="K323" s="105"/>
      <c r="L323" s="105"/>
      <c r="M323" s="33"/>
    </row>
    <row r="324" spans="2:13" ht="16.5" x14ac:dyDescent="0.3">
      <c r="B324" s="106" t="s">
        <v>48</v>
      </c>
      <c r="C324" s="106"/>
      <c r="D324" s="106"/>
      <c r="E324" s="106" t="s">
        <v>68</v>
      </c>
      <c r="F324" s="106"/>
      <c r="G324" s="106"/>
      <c r="H324" s="106"/>
      <c r="J324" s="106" t="s">
        <v>46</v>
      </c>
      <c r="K324" s="106"/>
      <c r="L324" s="106"/>
      <c r="M324" s="33"/>
    </row>
    <row r="325" spans="2:13" ht="16.5" customHeight="1" x14ac:dyDescent="0.3">
      <c r="B325" s="201" t="s">
        <v>39</v>
      </c>
      <c r="C325" s="201"/>
      <c r="D325" s="201"/>
      <c r="E325" s="201" t="s">
        <v>64</v>
      </c>
      <c r="F325" s="201"/>
      <c r="G325" s="201"/>
      <c r="H325" s="201"/>
      <c r="I325" s="68"/>
      <c r="J325" s="201" t="s">
        <v>26</v>
      </c>
      <c r="K325" s="201"/>
      <c r="L325" s="201"/>
      <c r="M325" s="33"/>
    </row>
    <row r="326" spans="2:13" x14ac:dyDescent="0.25">
      <c r="B326" s="201"/>
      <c r="C326" s="201"/>
      <c r="D326" s="201"/>
      <c r="E326" s="201"/>
      <c r="F326" s="201"/>
      <c r="G326" s="201"/>
      <c r="H326" s="201"/>
    </row>
    <row r="331" spans="2:13" ht="16.5" x14ac:dyDescent="0.3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2:13" ht="15.75" x14ac:dyDescent="0.25">
      <c r="B332" s="104" t="s">
        <v>21</v>
      </c>
      <c r="C332" s="104"/>
      <c r="D332" s="104"/>
      <c r="E332" s="104"/>
      <c r="F332" s="104"/>
      <c r="G332" s="104"/>
      <c r="H332" s="104"/>
      <c r="I332" s="104"/>
      <c r="J332" s="104"/>
      <c r="K332" s="104"/>
      <c r="L332" s="104"/>
      <c r="M332" s="104"/>
    </row>
    <row r="333" spans="2:13" ht="15.75" x14ac:dyDescent="0.25">
      <c r="B333" s="105" t="s">
        <v>0</v>
      </c>
      <c r="C333" s="105"/>
      <c r="D333" s="105"/>
      <c r="E333" s="105"/>
      <c r="F333" s="105"/>
      <c r="G333" s="105"/>
      <c r="H333" s="105"/>
      <c r="I333" s="105"/>
      <c r="J333" s="105"/>
      <c r="K333" s="105"/>
      <c r="L333" s="105"/>
      <c r="M333" s="105"/>
    </row>
    <row r="334" spans="2:13" ht="16.5" x14ac:dyDescent="0.3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2:13" ht="16.5" x14ac:dyDescent="0.3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2:13" ht="16.5" x14ac:dyDescent="0.3">
      <c r="B336" s="3" t="s">
        <v>1</v>
      </c>
      <c r="C336" s="127" t="s">
        <v>42</v>
      </c>
      <c r="D336" s="148" t="s">
        <v>38</v>
      </c>
      <c r="E336" s="148" t="s">
        <v>38</v>
      </c>
      <c r="F336" s="148" t="s">
        <v>38</v>
      </c>
      <c r="G336" s="148" t="s">
        <v>38</v>
      </c>
      <c r="H336" s="128" t="s">
        <v>38</v>
      </c>
      <c r="I336" s="4" t="s">
        <v>2</v>
      </c>
      <c r="J336" s="5"/>
      <c r="K336" s="149" t="s">
        <v>41</v>
      </c>
      <c r="L336" s="150"/>
      <c r="M336" s="151"/>
    </row>
    <row r="337" spans="2:13" ht="16.5" x14ac:dyDescent="0.3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2:13" ht="16.5" x14ac:dyDescent="0.3">
      <c r="B338" s="7" t="s">
        <v>3</v>
      </c>
      <c r="C338" s="129" t="s">
        <v>40</v>
      </c>
      <c r="D338" s="130"/>
      <c r="E338" s="130"/>
      <c r="F338" s="131"/>
      <c r="G338" s="8" t="s">
        <v>4</v>
      </c>
      <c r="H338" s="129">
        <v>2012</v>
      </c>
      <c r="I338" s="131"/>
      <c r="J338" s="7" t="s">
        <v>5</v>
      </c>
      <c r="K338" s="152" t="s">
        <v>75</v>
      </c>
      <c r="L338" s="130"/>
      <c r="M338" s="131"/>
    </row>
    <row r="339" spans="2:13" ht="16.5" x14ac:dyDescent="0.3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2:13" ht="16.5" x14ac:dyDescent="0.3">
      <c r="B340" s="127" t="s">
        <v>6</v>
      </c>
      <c r="C340" s="128"/>
      <c r="D340" s="129" t="s">
        <v>22</v>
      </c>
      <c r="E340" s="130"/>
      <c r="F340" s="130"/>
      <c r="G340" s="130"/>
      <c r="H340" s="130"/>
      <c r="I340" s="130"/>
      <c r="J340" s="130"/>
      <c r="K340" s="130"/>
      <c r="L340" s="130"/>
      <c r="M340" s="131"/>
    </row>
    <row r="341" spans="2:13" ht="16.5" x14ac:dyDescent="0.3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2:13" ht="16.5" x14ac:dyDescent="0.3">
      <c r="B342" s="127" t="s">
        <v>7</v>
      </c>
      <c r="C342" s="128"/>
      <c r="D342" s="129" t="s">
        <v>48</v>
      </c>
      <c r="E342" s="130"/>
      <c r="F342" s="130"/>
      <c r="G342" s="130"/>
      <c r="H342" s="130"/>
      <c r="I342" s="130"/>
      <c r="J342" s="130"/>
      <c r="K342" s="130"/>
      <c r="L342" s="130"/>
      <c r="M342" s="131"/>
    </row>
    <row r="343" spans="2:13" ht="17.25" thickBot="1" x14ac:dyDescent="0.3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2:13" ht="17.25" thickBot="1" x14ac:dyDescent="0.3">
      <c r="B344" s="132" t="s">
        <v>8</v>
      </c>
      <c r="C344" s="134" t="s">
        <v>9</v>
      </c>
      <c r="D344" s="136" t="s">
        <v>10</v>
      </c>
      <c r="E344" s="138" t="s">
        <v>11</v>
      </c>
      <c r="F344" s="139"/>
      <c r="G344" s="139"/>
      <c r="H344" s="139"/>
      <c r="I344" s="139"/>
      <c r="J344" s="139"/>
      <c r="K344" s="140"/>
      <c r="L344" s="141" t="s">
        <v>12</v>
      </c>
      <c r="M344" s="142"/>
    </row>
    <row r="345" spans="2:13" ht="17.25" thickBot="1" x14ac:dyDescent="0.35">
      <c r="B345" s="133"/>
      <c r="C345" s="135"/>
      <c r="D345" s="137"/>
      <c r="E345" s="145" t="s">
        <v>13</v>
      </c>
      <c r="F345" s="146"/>
      <c r="G345" s="146"/>
      <c r="H345" s="147"/>
      <c r="I345" s="53" t="s">
        <v>14</v>
      </c>
      <c r="J345" s="53" t="s">
        <v>15</v>
      </c>
      <c r="K345" s="54" t="s">
        <v>16</v>
      </c>
      <c r="L345" s="143"/>
      <c r="M345" s="144"/>
    </row>
    <row r="346" spans="2:13" ht="16.5" x14ac:dyDescent="0.3">
      <c r="B346" s="61">
        <v>45775</v>
      </c>
      <c r="C346" s="62" t="s">
        <v>101</v>
      </c>
      <c r="D346" s="63"/>
      <c r="E346" s="119" t="s">
        <v>84</v>
      </c>
      <c r="F346" s="119"/>
      <c r="G346" s="119"/>
      <c r="H346" s="120"/>
      <c r="I346" s="12">
        <v>3</v>
      </c>
      <c r="J346" s="58">
        <v>90</v>
      </c>
      <c r="K346" s="40">
        <f t="shared" ref="K346:K354" si="2">(I346*J346)*1.16</f>
        <v>313.2</v>
      </c>
      <c r="L346" s="121"/>
      <c r="M346" s="122"/>
    </row>
    <row r="347" spans="2:13" ht="16.5" x14ac:dyDescent="0.3">
      <c r="B347" s="13"/>
      <c r="C347" s="14"/>
      <c r="D347" s="15"/>
      <c r="E347" s="123" t="s">
        <v>85</v>
      </c>
      <c r="F347" s="123"/>
      <c r="G347" s="123"/>
      <c r="H347" s="124"/>
      <c r="I347" s="16">
        <v>1</v>
      </c>
      <c r="J347" s="58">
        <v>120</v>
      </c>
      <c r="K347" s="40">
        <f t="shared" si="2"/>
        <v>139.19999999999999</v>
      </c>
      <c r="L347" s="125"/>
      <c r="M347" s="126"/>
    </row>
    <row r="348" spans="2:13" ht="16.5" x14ac:dyDescent="0.3">
      <c r="B348" s="13"/>
      <c r="C348" s="14"/>
      <c r="D348" s="15"/>
      <c r="E348" s="123" t="s">
        <v>86</v>
      </c>
      <c r="F348" s="123"/>
      <c r="G348" s="123"/>
      <c r="H348" s="124"/>
      <c r="I348" s="16">
        <v>1</v>
      </c>
      <c r="J348" s="58">
        <v>900</v>
      </c>
      <c r="K348" s="40">
        <f t="shared" si="2"/>
        <v>1044</v>
      </c>
      <c r="L348" s="125"/>
      <c r="M348" s="126"/>
    </row>
    <row r="349" spans="2:13" ht="16.5" x14ac:dyDescent="0.3">
      <c r="B349" s="13"/>
      <c r="C349" s="14"/>
      <c r="D349" s="15"/>
      <c r="E349" s="123" t="s">
        <v>87</v>
      </c>
      <c r="F349" s="123"/>
      <c r="G349" s="123"/>
      <c r="H349" s="124"/>
      <c r="I349" s="16">
        <v>1</v>
      </c>
      <c r="J349" s="58">
        <v>880</v>
      </c>
      <c r="K349" s="40">
        <f t="shared" si="2"/>
        <v>1020.8</v>
      </c>
      <c r="L349" s="125"/>
      <c r="M349" s="126"/>
    </row>
    <row r="350" spans="2:13" ht="16.5" x14ac:dyDescent="0.3">
      <c r="B350" s="13"/>
      <c r="C350" s="14"/>
      <c r="D350" s="15"/>
      <c r="E350" s="123" t="s">
        <v>88</v>
      </c>
      <c r="F350" s="123"/>
      <c r="G350" s="123"/>
      <c r="H350" s="124"/>
      <c r="I350" s="16">
        <v>2</v>
      </c>
      <c r="J350" s="58">
        <v>280</v>
      </c>
      <c r="K350" s="40">
        <f t="shared" si="2"/>
        <v>649.59999999999991</v>
      </c>
      <c r="L350" s="125"/>
      <c r="M350" s="126"/>
    </row>
    <row r="351" spans="2:13" ht="16.5" x14ac:dyDescent="0.3">
      <c r="B351" s="13"/>
      <c r="C351" s="14"/>
      <c r="D351" s="15"/>
      <c r="E351" s="123" t="s">
        <v>89</v>
      </c>
      <c r="F351" s="123"/>
      <c r="G351" s="123"/>
      <c r="H351" s="124"/>
      <c r="I351" s="16">
        <v>2</v>
      </c>
      <c r="J351" s="58">
        <v>600</v>
      </c>
      <c r="K351" s="40">
        <f t="shared" si="2"/>
        <v>1392</v>
      </c>
      <c r="L351" s="125"/>
      <c r="M351" s="126"/>
    </row>
    <row r="352" spans="2:13" ht="16.5" x14ac:dyDescent="0.3">
      <c r="B352" s="13"/>
      <c r="C352" s="14"/>
      <c r="D352" s="15"/>
      <c r="E352" s="123" t="s">
        <v>90</v>
      </c>
      <c r="F352" s="123"/>
      <c r="G352" s="123"/>
      <c r="H352" s="124"/>
      <c r="I352" s="16">
        <v>1</v>
      </c>
      <c r="J352" s="58">
        <v>1100</v>
      </c>
      <c r="K352" s="40">
        <f t="shared" si="2"/>
        <v>1276</v>
      </c>
      <c r="L352" s="69"/>
      <c r="M352" s="70"/>
    </row>
    <row r="353" spans="2:13" ht="16.5" x14ac:dyDescent="0.3">
      <c r="B353" s="13"/>
      <c r="C353" s="14"/>
      <c r="D353" s="15"/>
      <c r="E353" s="123" t="s">
        <v>91</v>
      </c>
      <c r="F353" s="123"/>
      <c r="G353" s="123"/>
      <c r="H353" s="124"/>
      <c r="I353" s="16">
        <v>2</v>
      </c>
      <c r="J353" s="58">
        <v>100</v>
      </c>
      <c r="K353" s="40">
        <f t="shared" si="2"/>
        <v>231.99999999999997</v>
      </c>
      <c r="L353" s="69"/>
      <c r="M353" s="70"/>
    </row>
    <row r="354" spans="2:13" ht="16.5" x14ac:dyDescent="0.3">
      <c r="B354" s="13"/>
      <c r="C354" s="14"/>
      <c r="D354" s="15"/>
      <c r="E354" s="123" t="s">
        <v>92</v>
      </c>
      <c r="F354" s="123"/>
      <c r="G354" s="123"/>
      <c r="H354" s="124"/>
      <c r="I354" s="16">
        <v>2</v>
      </c>
      <c r="J354" s="58">
        <v>700</v>
      </c>
      <c r="K354" s="40">
        <f t="shared" si="2"/>
        <v>1624</v>
      </c>
      <c r="L354" s="69"/>
      <c r="M354" s="70"/>
    </row>
    <row r="355" spans="2:13" ht="17.25" thickBot="1" x14ac:dyDescent="0.35">
      <c r="B355" s="13"/>
      <c r="C355" s="14"/>
      <c r="D355" s="15"/>
      <c r="E355" s="208" t="s">
        <v>17</v>
      </c>
      <c r="F355" s="209"/>
      <c r="G355" s="209"/>
      <c r="H355" s="210"/>
      <c r="I355" s="59"/>
      <c r="J355" s="60"/>
      <c r="K355" s="67"/>
      <c r="L355" s="109"/>
      <c r="M355" s="110"/>
    </row>
    <row r="356" spans="2:13" ht="16.5" x14ac:dyDescent="0.3">
      <c r="B356" s="55"/>
      <c r="C356" s="16"/>
      <c r="D356" s="56"/>
      <c r="E356" s="205" t="s">
        <v>93</v>
      </c>
      <c r="F356" s="206"/>
      <c r="G356" s="206"/>
      <c r="H356" s="207"/>
      <c r="I356" s="12">
        <v>1</v>
      </c>
      <c r="J356" s="58">
        <v>1800</v>
      </c>
      <c r="K356" s="40">
        <f>(I356*J356)*1.16</f>
        <v>2088</v>
      </c>
      <c r="L356" s="113"/>
      <c r="M356" s="114"/>
    </row>
    <row r="357" spans="2:13" ht="16.5" x14ac:dyDescent="0.3">
      <c r="B357" s="87"/>
      <c r="C357" s="19"/>
      <c r="D357" s="86"/>
      <c r="E357" s="202" t="s">
        <v>94</v>
      </c>
      <c r="F357" s="202"/>
      <c r="G357" s="202"/>
      <c r="H357" s="203"/>
      <c r="I357" s="49">
        <v>1</v>
      </c>
      <c r="J357" s="88">
        <v>120</v>
      </c>
      <c r="K357" s="40">
        <f>(I357*J357)*1.16</f>
        <v>139.19999999999999</v>
      </c>
      <c r="L357" s="89"/>
      <c r="M357" s="90"/>
    </row>
    <row r="358" spans="2:13" ht="16.5" x14ac:dyDescent="0.3">
      <c r="B358" s="87"/>
      <c r="C358" s="19"/>
      <c r="D358" s="86"/>
      <c r="E358" s="202" t="s">
        <v>77</v>
      </c>
      <c r="F358" s="202"/>
      <c r="G358" s="202"/>
      <c r="H358" s="203"/>
      <c r="I358" s="49">
        <v>1</v>
      </c>
      <c r="J358" s="88">
        <v>130</v>
      </c>
      <c r="K358" s="40">
        <f>(I358*J358)*1.16</f>
        <v>150.79999999999998</v>
      </c>
      <c r="L358" s="89"/>
      <c r="M358" s="90"/>
    </row>
    <row r="359" spans="2:13" ht="17.25" thickBot="1" x14ac:dyDescent="0.35">
      <c r="B359" s="64"/>
      <c r="C359" s="65"/>
      <c r="D359" s="66"/>
      <c r="E359" s="202" t="s">
        <v>52</v>
      </c>
      <c r="F359" s="202"/>
      <c r="G359" s="202"/>
      <c r="H359" s="203"/>
      <c r="I359" s="19">
        <v>1</v>
      </c>
      <c r="J359" s="38">
        <v>2300</v>
      </c>
      <c r="K359" s="40">
        <f>(I359*J359)*1.16</f>
        <v>2668</v>
      </c>
      <c r="L359" s="24"/>
      <c r="M359" s="25"/>
    </row>
    <row r="360" spans="2:13" ht="17.25" thickBot="1" x14ac:dyDescent="0.35">
      <c r="B360" s="26" t="s">
        <v>18</v>
      </c>
      <c r="C360" s="27"/>
      <c r="D360" s="28"/>
      <c r="E360" s="115"/>
      <c r="F360" s="116"/>
      <c r="G360" s="116"/>
      <c r="H360" s="117"/>
      <c r="I360" s="29"/>
      <c r="J360" s="29"/>
      <c r="K360" s="43">
        <f>SUM(K346:K359)</f>
        <v>12736.8</v>
      </c>
      <c r="L360" s="30"/>
      <c r="M360" s="31"/>
    </row>
    <row r="361" spans="2:13" ht="16.5" x14ac:dyDescent="0.3">
      <c r="B361" s="1"/>
      <c r="C361" s="118"/>
      <c r="D361" s="118"/>
      <c r="E361" s="32"/>
      <c r="F361" s="33"/>
      <c r="G361" s="33"/>
      <c r="H361" s="1"/>
      <c r="I361" s="34"/>
      <c r="J361" s="34"/>
      <c r="K361" s="34"/>
      <c r="L361" s="34"/>
      <c r="M361" s="1"/>
    </row>
    <row r="362" spans="2:13" ht="16.5" x14ac:dyDescent="0.3">
      <c r="B362" s="105" t="s">
        <v>20</v>
      </c>
      <c r="C362" s="105"/>
      <c r="D362" s="105"/>
      <c r="E362" s="105" t="s">
        <v>25</v>
      </c>
      <c r="F362" s="105"/>
      <c r="G362" s="105"/>
      <c r="H362" s="105"/>
      <c r="J362" s="105" t="s">
        <v>19</v>
      </c>
      <c r="K362" s="105"/>
      <c r="L362" s="105"/>
      <c r="M362" s="33"/>
    </row>
    <row r="363" spans="2:13" ht="16.5" x14ac:dyDescent="0.3">
      <c r="B363" s="106" t="s">
        <v>48</v>
      </c>
      <c r="C363" s="106"/>
      <c r="D363" s="106"/>
      <c r="E363" s="106" t="s">
        <v>68</v>
      </c>
      <c r="F363" s="106"/>
      <c r="G363" s="106"/>
      <c r="H363" s="106"/>
      <c r="J363" s="106" t="s">
        <v>46</v>
      </c>
      <c r="K363" s="106"/>
      <c r="L363" s="106"/>
      <c r="M363" s="33"/>
    </row>
    <row r="364" spans="2:13" ht="16.5" x14ac:dyDescent="0.3">
      <c r="B364" s="201" t="s">
        <v>39</v>
      </c>
      <c r="C364" s="201"/>
      <c r="D364" s="201"/>
      <c r="E364" s="201" t="s">
        <v>64</v>
      </c>
      <c r="F364" s="201"/>
      <c r="G364" s="201"/>
      <c r="H364" s="201"/>
      <c r="I364" s="68"/>
      <c r="J364" s="204" t="s">
        <v>26</v>
      </c>
      <c r="K364" s="204"/>
      <c r="L364" s="204"/>
      <c r="M364" s="33"/>
    </row>
    <row r="365" spans="2:13" x14ac:dyDescent="0.25">
      <c r="B365" s="201"/>
      <c r="C365" s="201"/>
      <c r="D365" s="201"/>
      <c r="E365" s="201"/>
      <c r="F365" s="201"/>
      <c r="G365" s="201"/>
      <c r="H365" s="201"/>
      <c r="J365" s="204"/>
      <c r="K365" s="204"/>
      <c r="L365" s="204"/>
    </row>
    <row r="371" spans="2:13" ht="16.5" x14ac:dyDescent="0.3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2:13" ht="15.75" x14ac:dyDescent="0.25">
      <c r="B372" s="104" t="s">
        <v>21</v>
      </c>
      <c r="C372" s="104"/>
      <c r="D372" s="104"/>
      <c r="E372" s="104"/>
      <c r="F372" s="104"/>
      <c r="G372" s="104"/>
      <c r="H372" s="104"/>
      <c r="I372" s="104"/>
      <c r="J372" s="104"/>
      <c r="K372" s="104"/>
      <c r="L372" s="104"/>
      <c r="M372" s="104"/>
    </row>
    <row r="373" spans="2:13" ht="15.75" x14ac:dyDescent="0.25">
      <c r="B373" s="105" t="s">
        <v>0</v>
      </c>
      <c r="C373" s="105"/>
      <c r="D373" s="105"/>
      <c r="E373" s="105"/>
      <c r="F373" s="105"/>
      <c r="G373" s="105"/>
      <c r="H373" s="105"/>
      <c r="I373" s="105"/>
      <c r="J373" s="105"/>
      <c r="K373" s="105"/>
      <c r="L373" s="105"/>
      <c r="M373" s="105"/>
    </row>
    <row r="374" spans="2:13" ht="16.5" x14ac:dyDescent="0.3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2:13" ht="16.5" x14ac:dyDescent="0.3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2:13" ht="16.5" x14ac:dyDescent="0.3">
      <c r="B376" s="3" t="s">
        <v>1</v>
      </c>
      <c r="C376" s="127" t="s">
        <v>30</v>
      </c>
      <c r="D376" s="148"/>
      <c r="E376" s="148"/>
      <c r="F376" s="148"/>
      <c r="G376" s="148"/>
      <c r="H376" s="128"/>
      <c r="I376" s="4" t="s">
        <v>2</v>
      </c>
      <c r="J376" s="5"/>
      <c r="K376" s="200" t="s">
        <v>24</v>
      </c>
      <c r="L376" s="200"/>
      <c r="M376" s="200"/>
    </row>
    <row r="377" spans="2:13" ht="16.5" x14ac:dyDescent="0.3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2:13" ht="16.5" x14ac:dyDescent="0.3">
      <c r="B378" s="7" t="s">
        <v>3</v>
      </c>
      <c r="C378" s="129" t="s">
        <v>31</v>
      </c>
      <c r="D378" s="130"/>
      <c r="E378" s="130" t="s">
        <v>27</v>
      </c>
      <c r="F378" s="131"/>
      <c r="G378" s="8" t="s">
        <v>4</v>
      </c>
      <c r="H378" s="129">
        <v>2010</v>
      </c>
      <c r="I378" s="131"/>
      <c r="J378" s="7" t="s">
        <v>5</v>
      </c>
      <c r="K378" s="129" t="s">
        <v>61</v>
      </c>
      <c r="L378" s="130" t="s">
        <v>59</v>
      </c>
      <c r="M378" s="131" t="s">
        <v>59</v>
      </c>
    </row>
    <row r="379" spans="2:13" ht="16.5" x14ac:dyDescent="0.3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2:13" ht="16.5" x14ac:dyDescent="0.3">
      <c r="B380" s="127" t="s">
        <v>6</v>
      </c>
      <c r="C380" s="128"/>
      <c r="D380" s="129" t="s">
        <v>32</v>
      </c>
      <c r="E380" s="130"/>
      <c r="F380" s="130"/>
      <c r="G380" s="130"/>
      <c r="H380" s="130"/>
      <c r="I380" s="130"/>
      <c r="J380" s="130"/>
      <c r="K380" s="130"/>
      <c r="L380" s="130"/>
      <c r="M380" s="131"/>
    </row>
    <row r="381" spans="2:13" ht="16.5" x14ac:dyDescent="0.3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2:13" ht="16.5" x14ac:dyDescent="0.3">
      <c r="B382" s="127" t="s">
        <v>7</v>
      </c>
      <c r="C382" s="128"/>
      <c r="D382" s="129" t="s">
        <v>67</v>
      </c>
      <c r="E382" s="130"/>
      <c r="F382" s="130"/>
      <c r="G382" s="130"/>
      <c r="H382" s="130"/>
      <c r="I382" s="130"/>
      <c r="J382" s="130"/>
      <c r="K382" s="130"/>
      <c r="L382" s="130"/>
      <c r="M382" s="131"/>
    </row>
    <row r="383" spans="2:13" ht="17.25" thickBot="1" x14ac:dyDescent="0.3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2:13" ht="15.75" thickBot="1" x14ac:dyDescent="0.3">
      <c r="B384" s="184" t="s">
        <v>8</v>
      </c>
      <c r="C384" s="186" t="s">
        <v>9</v>
      </c>
      <c r="D384" s="188" t="s">
        <v>10</v>
      </c>
      <c r="E384" s="190" t="s">
        <v>11</v>
      </c>
      <c r="F384" s="191"/>
      <c r="G384" s="191"/>
      <c r="H384" s="191"/>
      <c r="I384" s="191"/>
      <c r="J384" s="191"/>
      <c r="K384" s="192"/>
      <c r="L384" s="193" t="s">
        <v>12</v>
      </c>
      <c r="M384" s="194"/>
    </row>
    <row r="385" spans="2:13" ht="15.75" thickBot="1" x14ac:dyDescent="0.3">
      <c r="B385" s="185"/>
      <c r="C385" s="187"/>
      <c r="D385" s="189"/>
      <c r="E385" s="197" t="s">
        <v>13</v>
      </c>
      <c r="F385" s="198"/>
      <c r="G385" s="198"/>
      <c r="H385" s="199"/>
      <c r="I385" s="74" t="s">
        <v>14</v>
      </c>
      <c r="J385" s="74" t="s">
        <v>15</v>
      </c>
      <c r="K385" s="75" t="s">
        <v>16</v>
      </c>
      <c r="L385" s="195"/>
      <c r="M385" s="196"/>
    </row>
    <row r="386" spans="2:13" ht="16.5" x14ac:dyDescent="0.3">
      <c r="B386" s="76">
        <v>45796</v>
      </c>
      <c r="C386" s="16" t="s">
        <v>118</v>
      </c>
      <c r="D386" s="56"/>
      <c r="E386" s="165" t="s">
        <v>119</v>
      </c>
      <c r="F386" s="119"/>
      <c r="G386" s="119"/>
      <c r="H386" s="120"/>
      <c r="I386" s="12">
        <v>2</v>
      </c>
      <c r="J386" s="36">
        <v>90</v>
      </c>
      <c r="K386" s="40">
        <f t="shared" ref="K386:K391" si="3">(I386*J386)*1.16</f>
        <v>208.79999999999998</v>
      </c>
      <c r="L386" s="180"/>
      <c r="M386" s="181"/>
    </row>
    <row r="387" spans="2:13" ht="16.5" x14ac:dyDescent="0.3">
      <c r="B387" s="14"/>
      <c r="C387" s="14"/>
      <c r="D387" s="15"/>
      <c r="E387" s="155" t="s">
        <v>120</v>
      </c>
      <c r="F387" s="123"/>
      <c r="G387" s="123"/>
      <c r="H387" s="124"/>
      <c r="I387" s="16">
        <v>2</v>
      </c>
      <c r="J387" s="36">
        <v>1500</v>
      </c>
      <c r="K387" s="40">
        <f t="shared" si="3"/>
        <v>3479.9999999999995</v>
      </c>
      <c r="L387" s="182"/>
      <c r="M387" s="183"/>
    </row>
    <row r="388" spans="2:13" ht="16.5" x14ac:dyDescent="0.3">
      <c r="B388" s="14"/>
      <c r="C388" s="14"/>
      <c r="D388" s="15"/>
      <c r="E388" s="155" t="s">
        <v>121</v>
      </c>
      <c r="F388" s="123"/>
      <c r="G388" s="123"/>
      <c r="H388" s="124"/>
      <c r="I388" s="16">
        <v>1</v>
      </c>
      <c r="J388" s="36">
        <v>720</v>
      </c>
      <c r="K388" s="40">
        <f t="shared" si="3"/>
        <v>835.19999999999993</v>
      </c>
      <c r="L388" s="182"/>
      <c r="M388" s="183"/>
    </row>
    <row r="389" spans="2:13" ht="16.5" x14ac:dyDescent="0.3">
      <c r="B389" s="14"/>
      <c r="C389" s="14"/>
      <c r="D389" s="15"/>
      <c r="E389" s="155" t="s">
        <v>122</v>
      </c>
      <c r="F389" s="123"/>
      <c r="G389" s="123"/>
      <c r="H389" s="124"/>
      <c r="I389" s="16">
        <v>2</v>
      </c>
      <c r="J389" s="36">
        <v>400</v>
      </c>
      <c r="K389" s="40">
        <f t="shared" si="3"/>
        <v>927.99999999999989</v>
      </c>
      <c r="L389" s="182"/>
      <c r="M389" s="183"/>
    </row>
    <row r="390" spans="2:13" ht="16.5" x14ac:dyDescent="0.3">
      <c r="B390" s="14"/>
      <c r="C390" s="14"/>
      <c r="D390" s="15"/>
      <c r="E390" s="155" t="s">
        <v>123</v>
      </c>
      <c r="F390" s="123"/>
      <c r="G390" s="123"/>
      <c r="H390" s="124"/>
      <c r="I390" s="16">
        <v>2</v>
      </c>
      <c r="J390" s="36">
        <v>200</v>
      </c>
      <c r="K390" s="40">
        <f t="shared" si="3"/>
        <v>463.99999999999994</v>
      </c>
      <c r="L390" s="182"/>
      <c r="M390" s="183"/>
    </row>
    <row r="391" spans="2:13" ht="17.25" thickBot="1" x14ac:dyDescent="0.35">
      <c r="B391" s="14"/>
      <c r="C391" s="14"/>
      <c r="D391" s="15"/>
      <c r="E391" s="155"/>
      <c r="F391" s="123"/>
      <c r="G391" s="123"/>
      <c r="H391" s="124"/>
      <c r="I391" s="16"/>
      <c r="J391" s="36"/>
      <c r="K391" s="40">
        <f t="shared" si="3"/>
        <v>0</v>
      </c>
      <c r="L391" s="182"/>
      <c r="M391" s="183"/>
    </row>
    <row r="392" spans="2:13" ht="17.25" thickBot="1" x14ac:dyDescent="0.35">
      <c r="B392" s="14"/>
      <c r="C392" s="14"/>
      <c r="D392" s="15"/>
      <c r="E392" s="162" t="s">
        <v>17</v>
      </c>
      <c r="F392" s="163"/>
      <c r="G392" s="163"/>
      <c r="H392" s="164"/>
      <c r="I392" s="20"/>
      <c r="J392" s="39"/>
      <c r="K392" s="42"/>
      <c r="L392" s="44"/>
      <c r="M392" s="45"/>
    </row>
    <row r="393" spans="2:13" ht="17.25" thickBot="1" x14ac:dyDescent="0.35">
      <c r="B393" s="14"/>
      <c r="C393" s="16"/>
      <c r="D393" s="56"/>
      <c r="E393" s="167" t="s">
        <v>124</v>
      </c>
      <c r="F393" s="168"/>
      <c r="G393" s="168"/>
      <c r="H393" s="169"/>
      <c r="I393" s="16">
        <v>1</v>
      </c>
      <c r="J393" s="36">
        <v>250</v>
      </c>
      <c r="K393" s="73">
        <f>(I393*J393)*1.16</f>
        <v>290</v>
      </c>
      <c r="L393" s="176"/>
      <c r="M393" s="177"/>
    </row>
    <row r="394" spans="2:13" ht="17.25" thickBot="1" x14ac:dyDescent="0.35">
      <c r="B394" s="14"/>
      <c r="C394" s="19"/>
      <c r="D394" s="86"/>
      <c r="E394" s="167" t="s">
        <v>52</v>
      </c>
      <c r="F394" s="168"/>
      <c r="G394" s="168"/>
      <c r="H394" s="169"/>
      <c r="I394" s="16">
        <v>1</v>
      </c>
      <c r="J394" s="36">
        <v>130</v>
      </c>
      <c r="K394" s="73">
        <f>(I394*J394)*1.16</f>
        <v>150.79999999999998</v>
      </c>
      <c r="L394" s="176"/>
      <c r="M394" s="177"/>
    </row>
    <row r="395" spans="2:13" ht="17.25" thickBot="1" x14ac:dyDescent="0.35">
      <c r="B395" s="14"/>
      <c r="C395" s="19"/>
      <c r="D395" s="86"/>
      <c r="E395" s="167" t="s">
        <v>73</v>
      </c>
      <c r="F395" s="168"/>
      <c r="G395" s="168"/>
      <c r="H395" s="169"/>
      <c r="I395" s="16">
        <v>1</v>
      </c>
      <c r="J395" s="36">
        <v>130</v>
      </c>
      <c r="K395" s="73">
        <f>(I395*J395)*1.16</f>
        <v>150.79999999999998</v>
      </c>
      <c r="L395" s="176"/>
      <c r="M395" s="177"/>
    </row>
    <row r="396" spans="2:13" ht="17.25" thickBot="1" x14ac:dyDescent="0.35">
      <c r="B396" s="14"/>
      <c r="C396" s="22"/>
      <c r="D396" s="23"/>
      <c r="E396" s="167" t="s">
        <v>125</v>
      </c>
      <c r="F396" s="168"/>
      <c r="G396" s="168"/>
      <c r="H396" s="169"/>
      <c r="I396" s="16">
        <v>1</v>
      </c>
      <c r="J396" s="36">
        <v>1070</v>
      </c>
      <c r="K396" s="73">
        <f>(I396*J396)*1.16</f>
        <v>1241.1999999999998</v>
      </c>
      <c r="L396" s="178"/>
      <c r="M396" s="179"/>
    </row>
    <row r="397" spans="2:13" ht="17.25" thickBot="1" x14ac:dyDescent="0.35">
      <c r="B397" s="26" t="s">
        <v>18</v>
      </c>
      <c r="C397" s="27"/>
      <c r="D397" s="28"/>
      <c r="E397" s="115"/>
      <c r="F397" s="116"/>
      <c r="G397" s="116"/>
      <c r="H397" s="117"/>
      <c r="I397" s="29">
        <v>1</v>
      </c>
      <c r="J397" s="29"/>
      <c r="K397" s="43">
        <f>SUM(K386:K396)</f>
        <v>7748.8</v>
      </c>
      <c r="L397" s="30"/>
      <c r="M397" s="31"/>
    </row>
    <row r="398" spans="2:13" ht="16.5" x14ac:dyDescent="0.3">
      <c r="B398" s="1"/>
      <c r="C398" s="118"/>
      <c r="D398" s="118"/>
      <c r="E398" s="32"/>
      <c r="F398" s="33"/>
      <c r="G398" s="33"/>
      <c r="H398" s="1"/>
      <c r="I398" s="34"/>
      <c r="J398" s="34"/>
      <c r="K398" s="34"/>
      <c r="L398" s="34"/>
      <c r="M398" s="1"/>
    </row>
    <row r="399" spans="2:13" ht="16.5" x14ac:dyDescent="0.3">
      <c r="B399" s="105" t="s">
        <v>20</v>
      </c>
      <c r="C399" s="105"/>
      <c r="D399" s="105"/>
      <c r="E399" s="105" t="s">
        <v>25</v>
      </c>
      <c r="F399" s="105"/>
      <c r="G399" s="105"/>
      <c r="H399" s="105"/>
      <c r="J399" s="105" t="s">
        <v>19</v>
      </c>
      <c r="K399" s="105"/>
      <c r="L399" s="105"/>
      <c r="M399" s="33"/>
    </row>
    <row r="400" spans="2:13" ht="16.5" x14ac:dyDescent="0.3">
      <c r="B400" s="106" t="s">
        <v>48</v>
      </c>
      <c r="C400" s="106"/>
      <c r="D400" s="106"/>
      <c r="E400" s="106" t="s">
        <v>68</v>
      </c>
      <c r="F400" s="106"/>
      <c r="G400" s="106"/>
      <c r="H400" s="106"/>
      <c r="J400" s="106" t="s">
        <v>46</v>
      </c>
      <c r="K400" s="106"/>
      <c r="L400" s="106"/>
      <c r="M400" s="33"/>
    </row>
    <row r="401" spans="2:13" ht="16.5" x14ac:dyDescent="0.3">
      <c r="B401" s="166" t="s">
        <v>69</v>
      </c>
      <c r="C401" s="166"/>
      <c r="D401" s="166"/>
      <c r="E401" s="166" t="s">
        <v>71</v>
      </c>
      <c r="F401" s="166"/>
      <c r="G401" s="166"/>
      <c r="H401" s="166"/>
      <c r="I401" s="68"/>
      <c r="J401" s="166" t="s">
        <v>26</v>
      </c>
      <c r="K401" s="166"/>
      <c r="L401" s="166"/>
      <c r="M401" s="33"/>
    </row>
    <row r="402" spans="2:13" x14ac:dyDescent="0.25">
      <c r="B402" s="166" t="s">
        <v>70</v>
      </c>
      <c r="C402" s="166"/>
      <c r="D402" s="166"/>
      <c r="E402" s="166" t="s">
        <v>72</v>
      </c>
      <c r="F402" s="166"/>
      <c r="G402" s="166"/>
      <c r="H402" s="166"/>
    </row>
    <row r="410" spans="2:13" ht="16.5" x14ac:dyDescent="0.3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2:13" ht="15.75" x14ac:dyDescent="0.25">
      <c r="B411" s="104" t="s">
        <v>21</v>
      </c>
      <c r="C411" s="104"/>
      <c r="D411" s="104"/>
      <c r="E411" s="104"/>
      <c r="F411" s="104"/>
      <c r="G411" s="104"/>
      <c r="H411" s="104"/>
      <c r="I411" s="104"/>
      <c r="J411" s="104"/>
      <c r="K411" s="104"/>
      <c r="L411" s="104"/>
      <c r="M411" s="104"/>
    </row>
    <row r="412" spans="2:13" ht="15.75" x14ac:dyDescent="0.25">
      <c r="B412" s="105" t="s">
        <v>0</v>
      </c>
      <c r="C412" s="105"/>
      <c r="D412" s="105"/>
      <c r="E412" s="105"/>
      <c r="F412" s="105"/>
      <c r="G412" s="105"/>
      <c r="H412" s="105"/>
      <c r="I412" s="105"/>
      <c r="J412" s="105"/>
      <c r="K412" s="105"/>
      <c r="L412" s="105"/>
      <c r="M412" s="105"/>
    </row>
    <row r="413" spans="2:13" ht="16.5" x14ac:dyDescent="0.3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2:13" ht="16.5" x14ac:dyDescent="0.3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2:13" ht="16.5" x14ac:dyDescent="0.3">
      <c r="B415" s="3" t="s">
        <v>1</v>
      </c>
      <c r="C415" s="127" t="s">
        <v>30</v>
      </c>
      <c r="D415" s="148"/>
      <c r="E415" s="148"/>
      <c r="F415" s="148"/>
      <c r="G415" s="148"/>
      <c r="H415" s="128"/>
      <c r="I415" s="4" t="s">
        <v>2</v>
      </c>
      <c r="J415" s="5"/>
      <c r="K415" s="200" t="s">
        <v>24</v>
      </c>
      <c r="L415" s="200"/>
      <c r="M415" s="200"/>
    </row>
    <row r="416" spans="2:13" ht="16.5" x14ac:dyDescent="0.3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2:13" ht="16.5" x14ac:dyDescent="0.3">
      <c r="B417" s="7" t="s">
        <v>3</v>
      </c>
      <c r="C417" s="129" t="s">
        <v>31</v>
      </c>
      <c r="D417" s="130"/>
      <c r="E417" s="130" t="s">
        <v>27</v>
      </c>
      <c r="F417" s="131"/>
      <c r="G417" s="8" t="s">
        <v>4</v>
      </c>
      <c r="H417" s="129">
        <v>2010</v>
      </c>
      <c r="I417" s="131"/>
      <c r="J417" s="7" t="s">
        <v>5</v>
      </c>
      <c r="K417" s="129" t="s">
        <v>61</v>
      </c>
      <c r="L417" s="130" t="s">
        <v>59</v>
      </c>
      <c r="M417" s="131" t="s">
        <v>59</v>
      </c>
    </row>
    <row r="418" spans="2:13" ht="16.5" x14ac:dyDescent="0.3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2:13" ht="16.5" x14ac:dyDescent="0.3">
      <c r="B419" s="127" t="s">
        <v>6</v>
      </c>
      <c r="C419" s="128"/>
      <c r="D419" s="129" t="s">
        <v>32</v>
      </c>
      <c r="E419" s="130"/>
      <c r="F419" s="130"/>
      <c r="G419" s="130"/>
      <c r="H419" s="130"/>
      <c r="I419" s="130"/>
      <c r="J419" s="130"/>
      <c r="K419" s="130"/>
      <c r="L419" s="130"/>
      <c r="M419" s="131"/>
    </row>
    <row r="420" spans="2:13" ht="16.5" x14ac:dyDescent="0.3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2:13" ht="16.5" x14ac:dyDescent="0.3">
      <c r="B421" s="127" t="s">
        <v>7</v>
      </c>
      <c r="C421" s="128"/>
      <c r="D421" s="129" t="s">
        <v>67</v>
      </c>
      <c r="E421" s="130"/>
      <c r="F421" s="130"/>
      <c r="G421" s="130"/>
      <c r="H421" s="130"/>
      <c r="I421" s="130"/>
      <c r="J421" s="130"/>
      <c r="K421" s="130"/>
      <c r="L421" s="130"/>
      <c r="M421" s="131"/>
    </row>
    <row r="422" spans="2:13" ht="17.25" thickBot="1" x14ac:dyDescent="0.3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2:13" ht="15.75" thickBot="1" x14ac:dyDescent="0.3">
      <c r="B423" s="184" t="s">
        <v>8</v>
      </c>
      <c r="C423" s="186" t="s">
        <v>9</v>
      </c>
      <c r="D423" s="188" t="s">
        <v>10</v>
      </c>
      <c r="E423" s="190" t="s">
        <v>11</v>
      </c>
      <c r="F423" s="191"/>
      <c r="G423" s="191"/>
      <c r="H423" s="191"/>
      <c r="I423" s="191"/>
      <c r="J423" s="191"/>
      <c r="K423" s="192"/>
      <c r="L423" s="193" t="s">
        <v>12</v>
      </c>
      <c r="M423" s="194"/>
    </row>
    <row r="424" spans="2:13" ht="15.75" thickBot="1" x14ac:dyDescent="0.3">
      <c r="B424" s="185"/>
      <c r="C424" s="187"/>
      <c r="D424" s="189"/>
      <c r="E424" s="197" t="s">
        <v>13</v>
      </c>
      <c r="F424" s="198"/>
      <c r="G424" s="198"/>
      <c r="H424" s="199"/>
      <c r="I424" s="74" t="s">
        <v>14</v>
      </c>
      <c r="J424" s="74" t="s">
        <v>15</v>
      </c>
      <c r="K424" s="75" t="s">
        <v>16</v>
      </c>
      <c r="L424" s="195"/>
      <c r="M424" s="196"/>
    </row>
    <row r="425" spans="2:13" ht="16.5" x14ac:dyDescent="0.3">
      <c r="B425" s="76">
        <v>45831</v>
      </c>
      <c r="C425" s="16">
        <v>33019</v>
      </c>
      <c r="D425" s="56"/>
      <c r="E425" s="165" t="s">
        <v>147</v>
      </c>
      <c r="F425" s="119"/>
      <c r="G425" s="119"/>
      <c r="H425" s="120"/>
      <c r="I425" s="12">
        <v>1</v>
      </c>
      <c r="J425" s="36">
        <v>818.97</v>
      </c>
      <c r="K425" s="40">
        <f t="shared" ref="K425:K430" si="4">(I425*J425)*1.16</f>
        <v>950.00519999999995</v>
      </c>
      <c r="L425" s="180"/>
      <c r="M425" s="181"/>
    </row>
    <row r="426" spans="2:13" ht="16.5" x14ac:dyDescent="0.3">
      <c r="B426" s="14"/>
      <c r="C426" s="14"/>
      <c r="D426" s="15"/>
      <c r="E426" s="155" t="s">
        <v>148</v>
      </c>
      <c r="F426" s="123"/>
      <c r="G426" s="123"/>
      <c r="H426" s="124"/>
      <c r="I426" s="16">
        <v>1</v>
      </c>
      <c r="J426" s="36">
        <v>60.353999999999999</v>
      </c>
      <c r="K426" s="40">
        <f t="shared" si="4"/>
        <v>70.010639999999995</v>
      </c>
      <c r="L426" s="182"/>
      <c r="M426" s="183"/>
    </row>
    <row r="427" spans="2:13" ht="16.5" x14ac:dyDescent="0.3">
      <c r="B427" s="14"/>
      <c r="C427" s="14"/>
      <c r="D427" s="15"/>
      <c r="E427" s="155" t="s">
        <v>149</v>
      </c>
      <c r="F427" s="123"/>
      <c r="G427" s="123"/>
      <c r="H427" s="124"/>
      <c r="I427" s="16">
        <v>1</v>
      </c>
      <c r="J427" s="36">
        <v>224.14</v>
      </c>
      <c r="K427" s="40">
        <f t="shared" si="4"/>
        <v>260.00239999999997</v>
      </c>
      <c r="L427" s="182"/>
      <c r="M427" s="183"/>
    </row>
    <row r="428" spans="2:13" ht="16.5" x14ac:dyDescent="0.3">
      <c r="B428" s="14"/>
      <c r="C428" s="14"/>
      <c r="D428" s="15"/>
      <c r="E428" s="155" t="s">
        <v>150</v>
      </c>
      <c r="F428" s="123"/>
      <c r="G428" s="123"/>
      <c r="H428" s="124"/>
      <c r="I428" s="16">
        <v>1</v>
      </c>
      <c r="J428" s="36">
        <v>267.24</v>
      </c>
      <c r="K428" s="40">
        <f t="shared" si="4"/>
        <v>309.9984</v>
      </c>
      <c r="L428" s="182"/>
      <c r="M428" s="183"/>
    </row>
    <row r="429" spans="2:13" ht="16.5" x14ac:dyDescent="0.3">
      <c r="B429" s="14"/>
      <c r="C429" s="14"/>
      <c r="D429" s="15"/>
      <c r="E429" s="155" t="s">
        <v>151</v>
      </c>
      <c r="F429" s="123"/>
      <c r="G429" s="123"/>
      <c r="H429" s="124"/>
      <c r="I429" s="16">
        <v>1</v>
      </c>
      <c r="J429" s="36">
        <v>94.83</v>
      </c>
      <c r="K429" s="40">
        <f t="shared" si="4"/>
        <v>110.00279999999999</v>
      </c>
      <c r="L429" s="182"/>
      <c r="M429" s="183"/>
    </row>
    <row r="430" spans="2:13" ht="17.25" thickBot="1" x14ac:dyDescent="0.35">
      <c r="B430" s="14"/>
      <c r="C430" s="14"/>
      <c r="D430" s="15"/>
      <c r="E430" s="155"/>
      <c r="F430" s="123"/>
      <c r="G430" s="123"/>
      <c r="H430" s="124"/>
      <c r="I430" s="16"/>
      <c r="J430" s="36"/>
      <c r="K430" s="40">
        <f t="shared" si="4"/>
        <v>0</v>
      </c>
      <c r="L430" s="182"/>
      <c r="M430" s="183"/>
    </row>
    <row r="431" spans="2:13" ht="17.25" thickBot="1" x14ac:dyDescent="0.35">
      <c r="B431" s="14"/>
      <c r="C431" s="14"/>
      <c r="D431" s="15"/>
      <c r="E431" s="162" t="s">
        <v>17</v>
      </c>
      <c r="F431" s="163"/>
      <c r="G431" s="163"/>
      <c r="H431" s="164"/>
      <c r="I431" s="20"/>
      <c r="J431" s="39"/>
      <c r="K431" s="42"/>
      <c r="L431" s="44"/>
      <c r="M431" s="45"/>
    </row>
    <row r="432" spans="2:13" ht="16.5" x14ac:dyDescent="0.3">
      <c r="B432" s="14"/>
      <c r="C432" s="16"/>
      <c r="D432" s="56"/>
      <c r="E432" s="170" t="s">
        <v>152</v>
      </c>
      <c r="F432" s="171"/>
      <c r="G432" s="171"/>
      <c r="H432" s="172"/>
      <c r="I432" s="16">
        <v>1</v>
      </c>
      <c r="J432" s="78">
        <v>500</v>
      </c>
      <c r="K432" s="73">
        <f>(I432*J432)*1.16</f>
        <v>580</v>
      </c>
      <c r="L432" s="176"/>
      <c r="M432" s="177"/>
    </row>
    <row r="433" spans="2:13" ht="17.25" thickBot="1" x14ac:dyDescent="0.35">
      <c r="B433" s="14"/>
      <c r="C433" s="22"/>
      <c r="D433" s="23"/>
      <c r="E433" s="173"/>
      <c r="F433" s="174"/>
      <c r="G433" s="174"/>
      <c r="H433" s="175"/>
      <c r="I433" s="80"/>
      <c r="J433" s="79"/>
      <c r="K433" s="77"/>
      <c r="L433" s="178"/>
      <c r="M433" s="179"/>
    </row>
    <row r="434" spans="2:13" ht="17.25" thickBot="1" x14ac:dyDescent="0.35">
      <c r="B434" s="26" t="s">
        <v>18</v>
      </c>
      <c r="C434" s="27"/>
      <c r="D434" s="28"/>
      <c r="E434" s="115"/>
      <c r="F434" s="116"/>
      <c r="G434" s="116"/>
      <c r="H434" s="117"/>
      <c r="I434" s="29"/>
      <c r="J434" s="29"/>
      <c r="K434" s="43">
        <f>SUM(K425:K432)</f>
        <v>2280.01944</v>
      </c>
      <c r="L434" s="30"/>
      <c r="M434" s="31"/>
    </row>
    <row r="435" spans="2:13" ht="16.5" x14ac:dyDescent="0.3">
      <c r="B435" s="1"/>
      <c r="C435" s="118"/>
      <c r="D435" s="118"/>
      <c r="E435" s="32"/>
      <c r="F435" s="33"/>
      <c r="G435" s="33"/>
      <c r="H435" s="1"/>
      <c r="I435" s="34"/>
      <c r="J435" s="34"/>
      <c r="K435" s="34"/>
      <c r="L435" s="34"/>
      <c r="M435" s="1"/>
    </row>
    <row r="436" spans="2:13" ht="16.5" x14ac:dyDescent="0.3">
      <c r="B436" s="105" t="s">
        <v>20</v>
      </c>
      <c r="C436" s="105"/>
      <c r="D436" s="105"/>
      <c r="E436" s="105" t="s">
        <v>25</v>
      </c>
      <c r="F436" s="105"/>
      <c r="G436" s="105"/>
      <c r="H436" s="105"/>
      <c r="J436" s="105" t="s">
        <v>19</v>
      </c>
      <c r="K436" s="105"/>
      <c r="L436" s="105"/>
      <c r="M436" s="33"/>
    </row>
    <row r="437" spans="2:13" ht="16.5" x14ac:dyDescent="0.3">
      <c r="B437" s="106" t="s">
        <v>48</v>
      </c>
      <c r="C437" s="106"/>
      <c r="D437" s="106"/>
      <c r="E437" s="106" t="s">
        <v>68</v>
      </c>
      <c r="F437" s="106"/>
      <c r="G437" s="106"/>
      <c r="H437" s="106"/>
      <c r="J437" s="106" t="s">
        <v>46</v>
      </c>
      <c r="K437" s="106"/>
      <c r="L437" s="106"/>
      <c r="M437" s="33"/>
    </row>
    <row r="438" spans="2:13" ht="16.5" x14ac:dyDescent="0.3">
      <c r="B438" s="166" t="s">
        <v>69</v>
      </c>
      <c r="C438" s="166"/>
      <c r="D438" s="166"/>
      <c r="E438" s="166" t="s">
        <v>71</v>
      </c>
      <c r="F438" s="166"/>
      <c r="G438" s="166"/>
      <c r="H438" s="166"/>
      <c r="I438" s="68"/>
      <c r="J438" s="166" t="s">
        <v>26</v>
      </c>
      <c r="K438" s="166"/>
      <c r="L438" s="166"/>
      <c r="M438" s="33"/>
    </row>
    <row r="439" spans="2:13" x14ac:dyDescent="0.25">
      <c r="B439" s="166" t="s">
        <v>70</v>
      </c>
      <c r="C439" s="166"/>
      <c r="D439" s="166"/>
      <c r="E439" s="166" t="s">
        <v>72</v>
      </c>
      <c r="F439" s="166"/>
      <c r="G439" s="166"/>
      <c r="H439" s="166"/>
    </row>
    <row r="444" spans="2:13" ht="16.5" x14ac:dyDescent="0.3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2:13" ht="15.75" x14ac:dyDescent="0.25">
      <c r="B445" s="104" t="s">
        <v>21</v>
      </c>
      <c r="C445" s="104"/>
      <c r="D445" s="104"/>
      <c r="E445" s="104"/>
      <c r="F445" s="104"/>
      <c r="G445" s="104"/>
      <c r="H445" s="104"/>
      <c r="I445" s="104"/>
      <c r="J445" s="104"/>
      <c r="K445" s="104"/>
      <c r="L445" s="104"/>
      <c r="M445" s="104"/>
    </row>
    <row r="446" spans="2:13" ht="15.75" x14ac:dyDescent="0.25">
      <c r="B446" s="105" t="s">
        <v>0</v>
      </c>
      <c r="C446" s="105"/>
      <c r="D446" s="105"/>
      <c r="E446" s="105"/>
      <c r="F446" s="105"/>
      <c r="G446" s="105"/>
      <c r="H446" s="105"/>
      <c r="I446" s="105"/>
      <c r="J446" s="105"/>
      <c r="K446" s="105"/>
      <c r="L446" s="105"/>
      <c r="M446" s="105"/>
    </row>
    <row r="447" spans="2:13" ht="16.5" x14ac:dyDescent="0.3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2:13" ht="16.5" x14ac:dyDescent="0.3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2:13" ht="16.5" x14ac:dyDescent="0.3">
      <c r="B449" s="3" t="s">
        <v>1</v>
      </c>
      <c r="C449" s="127" t="s">
        <v>33</v>
      </c>
      <c r="D449" s="148"/>
      <c r="E449" s="148"/>
      <c r="F449" s="148"/>
      <c r="G449" s="148"/>
      <c r="H449" s="128"/>
      <c r="I449" s="4" t="s">
        <v>2</v>
      </c>
      <c r="J449" s="5"/>
      <c r="K449" s="149" t="s">
        <v>34</v>
      </c>
      <c r="L449" s="150"/>
      <c r="M449" s="151"/>
    </row>
    <row r="450" spans="2:13" ht="16.5" x14ac:dyDescent="0.3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2:13" ht="16.5" x14ac:dyDescent="0.3">
      <c r="B451" s="7" t="s">
        <v>3</v>
      </c>
      <c r="C451" s="129" t="s">
        <v>35</v>
      </c>
      <c r="D451" s="130"/>
      <c r="E451" s="130"/>
      <c r="F451" s="131"/>
      <c r="G451" s="8" t="s">
        <v>4</v>
      </c>
      <c r="H451" s="129">
        <v>2006</v>
      </c>
      <c r="I451" s="131"/>
      <c r="J451" s="7" t="s">
        <v>5</v>
      </c>
      <c r="K451" s="152" t="s">
        <v>62</v>
      </c>
      <c r="L451" s="130"/>
      <c r="M451" s="131"/>
    </row>
    <row r="452" spans="2:13" ht="16.5" x14ac:dyDescent="0.3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2:13" ht="16.5" x14ac:dyDescent="0.3">
      <c r="B453" s="127" t="s">
        <v>6</v>
      </c>
      <c r="C453" s="128"/>
      <c r="D453" s="129" t="s">
        <v>28</v>
      </c>
      <c r="E453" s="130"/>
      <c r="F453" s="130"/>
      <c r="G453" s="130"/>
      <c r="H453" s="130"/>
      <c r="I453" s="130"/>
      <c r="J453" s="130"/>
      <c r="K453" s="130"/>
      <c r="L453" s="130"/>
      <c r="M453" s="131"/>
    </row>
    <row r="454" spans="2:13" ht="16.5" x14ac:dyDescent="0.3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2:13" ht="16.5" x14ac:dyDescent="0.3">
      <c r="B455" s="127" t="s">
        <v>7</v>
      </c>
      <c r="C455" s="128"/>
      <c r="D455" s="129" t="s">
        <v>66</v>
      </c>
      <c r="E455" s="130"/>
      <c r="F455" s="130"/>
      <c r="G455" s="130"/>
      <c r="H455" s="130"/>
      <c r="I455" s="130"/>
      <c r="J455" s="130"/>
      <c r="K455" s="130"/>
      <c r="L455" s="130"/>
      <c r="M455" s="131"/>
    </row>
    <row r="456" spans="2:13" ht="17.25" thickBot="1" x14ac:dyDescent="0.3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2:13" ht="17.25" thickBot="1" x14ac:dyDescent="0.3">
      <c r="B457" s="132" t="s">
        <v>8</v>
      </c>
      <c r="C457" s="134" t="s">
        <v>9</v>
      </c>
      <c r="D457" s="136" t="s">
        <v>10</v>
      </c>
      <c r="E457" s="138" t="s">
        <v>11</v>
      </c>
      <c r="F457" s="139"/>
      <c r="G457" s="139"/>
      <c r="H457" s="139"/>
      <c r="I457" s="139"/>
      <c r="J457" s="139"/>
      <c r="K457" s="140"/>
      <c r="L457" s="141" t="s">
        <v>12</v>
      </c>
      <c r="M457" s="142"/>
    </row>
    <row r="458" spans="2:13" ht="17.25" thickBot="1" x14ac:dyDescent="0.35">
      <c r="B458" s="133"/>
      <c r="C458" s="135"/>
      <c r="D458" s="137"/>
      <c r="E458" s="145" t="s">
        <v>13</v>
      </c>
      <c r="F458" s="146"/>
      <c r="G458" s="146"/>
      <c r="H458" s="147"/>
      <c r="I458" s="53" t="s">
        <v>14</v>
      </c>
      <c r="J458" s="53" t="s">
        <v>15</v>
      </c>
      <c r="K458" s="54" t="s">
        <v>16</v>
      </c>
      <c r="L458" s="143"/>
      <c r="M458" s="144"/>
    </row>
    <row r="459" spans="2:13" ht="16.5" x14ac:dyDescent="0.3">
      <c r="B459" s="47">
        <v>45783</v>
      </c>
      <c r="C459" s="12" t="s">
        <v>114</v>
      </c>
      <c r="D459" s="48"/>
      <c r="E459" s="165" t="s">
        <v>115</v>
      </c>
      <c r="F459" s="119"/>
      <c r="G459" s="119"/>
      <c r="H459" s="120"/>
      <c r="I459" s="12">
        <v>1</v>
      </c>
      <c r="J459" s="36">
        <v>80</v>
      </c>
      <c r="K459" s="40">
        <f>(I459*J459)*1.16</f>
        <v>92.8</v>
      </c>
      <c r="L459" s="113"/>
      <c r="M459" s="114"/>
    </row>
    <row r="460" spans="2:13" ht="16.5" x14ac:dyDescent="0.3">
      <c r="B460" s="13"/>
      <c r="C460" s="14"/>
      <c r="D460" s="15"/>
      <c r="E460" s="155" t="s">
        <v>116</v>
      </c>
      <c r="F460" s="123"/>
      <c r="G460" s="123"/>
      <c r="H460" s="124"/>
      <c r="I460" s="16">
        <v>1</v>
      </c>
      <c r="J460" s="37">
        <v>120</v>
      </c>
      <c r="K460" s="40">
        <f>(I460*J460)*1.16</f>
        <v>139.19999999999999</v>
      </c>
      <c r="L460" s="17"/>
      <c r="M460" s="18"/>
    </row>
    <row r="461" spans="2:13" ht="16.5" x14ac:dyDescent="0.3">
      <c r="B461" s="13"/>
      <c r="C461" s="14"/>
      <c r="D461" s="15"/>
      <c r="E461" s="155"/>
      <c r="F461" s="123"/>
      <c r="G461" s="123"/>
      <c r="H461" s="124"/>
      <c r="I461" s="16"/>
      <c r="J461" s="37"/>
      <c r="K461" s="40">
        <f>(I461*J461)*1.16</f>
        <v>0</v>
      </c>
      <c r="L461" s="17"/>
      <c r="M461" s="18"/>
    </row>
    <row r="462" spans="2:13" ht="17.25" thickBot="1" x14ac:dyDescent="0.35">
      <c r="B462" s="13"/>
      <c r="C462" s="14"/>
      <c r="D462" s="15"/>
      <c r="E462" s="159"/>
      <c r="F462" s="160"/>
      <c r="G462" s="160"/>
      <c r="H462" s="161"/>
      <c r="I462" s="49"/>
      <c r="J462" s="50"/>
      <c r="K462" s="40">
        <f>(I462*J462)*1.16</f>
        <v>0</v>
      </c>
      <c r="L462" s="51"/>
      <c r="M462" s="52"/>
    </row>
    <row r="463" spans="2:13" ht="17.25" thickBot="1" x14ac:dyDescent="0.35">
      <c r="B463" s="13"/>
      <c r="C463" s="14"/>
      <c r="D463" s="15"/>
      <c r="E463" s="162" t="s">
        <v>17</v>
      </c>
      <c r="F463" s="163"/>
      <c r="G463" s="163"/>
      <c r="H463" s="164"/>
      <c r="I463" s="20"/>
      <c r="J463" s="39"/>
      <c r="K463" s="42"/>
      <c r="L463" s="44"/>
      <c r="M463" s="45"/>
    </row>
    <row r="464" spans="2:13" ht="16.5" x14ac:dyDescent="0.3">
      <c r="B464" s="55"/>
      <c r="C464" s="16"/>
      <c r="D464" s="56"/>
      <c r="E464" s="155" t="s">
        <v>117</v>
      </c>
      <c r="F464" s="123"/>
      <c r="G464" s="123"/>
      <c r="H464" s="124"/>
      <c r="I464" s="12">
        <v>1</v>
      </c>
      <c r="J464" s="36">
        <v>1500</v>
      </c>
      <c r="K464" s="40">
        <f>(I464*J464)*1.16</f>
        <v>1739.9999999999998</v>
      </c>
      <c r="L464" s="113"/>
      <c r="M464" s="114"/>
    </row>
    <row r="465" spans="2:13" ht="17.25" thickBot="1" x14ac:dyDescent="0.35">
      <c r="B465" s="13"/>
      <c r="C465" s="14"/>
      <c r="D465" s="15"/>
      <c r="E465" s="153"/>
      <c r="F465" s="153"/>
      <c r="G465" s="153"/>
      <c r="H465" s="154"/>
      <c r="I465" s="16"/>
      <c r="J465" s="37"/>
      <c r="K465" s="40"/>
      <c r="L465" s="17"/>
      <c r="M465" s="18"/>
    </row>
    <row r="466" spans="2:13" ht="17.25" thickBot="1" x14ac:dyDescent="0.35">
      <c r="B466" s="26" t="s">
        <v>18</v>
      </c>
      <c r="C466" s="27"/>
      <c r="D466" s="28"/>
      <c r="E466" s="115"/>
      <c r="F466" s="116"/>
      <c r="G466" s="116"/>
      <c r="H466" s="117"/>
      <c r="I466" s="29"/>
      <c r="J466" s="29"/>
      <c r="K466" s="43">
        <f>SUM(K459:K465)</f>
        <v>1971.9999999999998</v>
      </c>
      <c r="L466" s="30"/>
      <c r="M466" s="31"/>
    </row>
    <row r="467" spans="2:13" ht="16.5" x14ac:dyDescent="0.3">
      <c r="B467" s="1"/>
      <c r="C467" s="118"/>
      <c r="D467" s="118"/>
      <c r="E467" s="32"/>
      <c r="F467" s="33"/>
      <c r="G467" s="33"/>
      <c r="H467" s="1"/>
      <c r="I467" s="34"/>
      <c r="J467" s="34"/>
      <c r="K467" s="34"/>
      <c r="L467" s="34"/>
      <c r="M467" s="1"/>
    </row>
    <row r="468" spans="2:13" ht="16.5" x14ac:dyDescent="0.3">
      <c r="B468" s="1"/>
      <c r="C468" s="57"/>
      <c r="D468" s="57"/>
      <c r="E468" s="32"/>
      <c r="F468" s="33"/>
      <c r="G468" s="33"/>
      <c r="H468" s="1"/>
      <c r="I468" s="34"/>
      <c r="J468" s="34"/>
      <c r="K468" s="34"/>
      <c r="L468" s="34"/>
      <c r="M468" s="1"/>
    </row>
    <row r="469" spans="2:13" ht="16.5" x14ac:dyDescent="0.3">
      <c r="B469" s="105" t="s">
        <v>20</v>
      </c>
      <c r="C469" s="105"/>
      <c r="D469" s="105"/>
      <c r="E469" s="105" t="s">
        <v>25</v>
      </c>
      <c r="F469" s="105"/>
      <c r="G469" s="105"/>
      <c r="H469" s="105"/>
      <c r="J469" s="105" t="s">
        <v>19</v>
      </c>
      <c r="K469" s="105"/>
      <c r="L469" s="105"/>
      <c r="M469" s="33"/>
    </row>
    <row r="470" spans="2:13" ht="16.5" x14ac:dyDescent="0.3">
      <c r="B470" s="106" t="s">
        <v>48</v>
      </c>
      <c r="C470" s="106"/>
      <c r="D470" s="106"/>
      <c r="E470" s="106" t="s">
        <v>68</v>
      </c>
      <c r="F470" s="106"/>
      <c r="G470" s="106"/>
      <c r="H470" s="106"/>
      <c r="J470" s="106" t="s">
        <v>46</v>
      </c>
      <c r="K470" s="106"/>
      <c r="L470" s="106"/>
      <c r="M470" s="33"/>
    </row>
    <row r="471" spans="2:13" ht="16.5" x14ac:dyDescent="0.3">
      <c r="B471" s="104" t="s">
        <v>39</v>
      </c>
      <c r="C471" s="104"/>
      <c r="D471" s="104"/>
      <c r="E471" s="104" t="s">
        <v>29</v>
      </c>
      <c r="F471" s="104"/>
      <c r="G471" s="104"/>
      <c r="H471" s="104"/>
      <c r="I471" s="68"/>
      <c r="J471" s="104" t="s">
        <v>26</v>
      </c>
      <c r="K471" s="104"/>
      <c r="L471" s="104"/>
      <c r="M471" s="33"/>
    </row>
    <row r="480" spans="2:13" ht="16.5" x14ac:dyDescent="0.3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2:13" ht="15.75" x14ac:dyDescent="0.25">
      <c r="B481" s="104" t="s">
        <v>21</v>
      </c>
      <c r="C481" s="104"/>
      <c r="D481" s="104"/>
      <c r="E481" s="104"/>
      <c r="F481" s="104"/>
      <c r="G481" s="104"/>
      <c r="H481" s="104"/>
      <c r="I481" s="104"/>
      <c r="J481" s="104"/>
      <c r="K481" s="104"/>
      <c r="L481" s="104"/>
      <c r="M481" s="104"/>
    </row>
    <row r="482" spans="2:13" ht="15.75" x14ac:dyDescent="0.25">
      <c r="B482" s="105" t="s">
        <v>0</v>
      </c>
      <c r="C482" s="105"/>
      <c r="D482" s="105"/>
      <c r="E482" s="105"/>
      <c r="F482" s="105"/>
      <c r="G482" s="105"/>
      <c r="H482" s="105"/>
      <c r="I482" s="105"/>
      <c r="J482" s="105"/>
      <c r="K482" s="105"/>
      <c r="L482" s="105"/>
      <c r="M482" s="105"/>
    </row>
    <row r="483" spans="2:13" ht="16.5" x14ac:dyDescent="0.3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2:13" ht="16.5" x14ac:dyDescent="0.3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2:13" ht="16.5" x14ac:dyDescent="0.3">
      <c r="B485" s="3" t="s">
        <v>1</v>
      </c>
      <c r="C485" s="127" t="s">
        <v>33</v>
      </c>
      <c r="D485" s="148"/>
      <c r="E485" s="148"/>
      <c r="F485" s="148"/>
      <c r="G485" s="148"/>
      <c r="H485" s="128"/>
      <c r="I485" s="4" t="s">
        <v>2</v>
      </c>
      <c r="J485" s="5"/>
      <c r="K485" s="149" t="s">
        <v>34</v>
      </c>
      <c r="L485" s="150"/>
      <c r="M485" s="151"/>
    </row>
    <row r="486" spans="2:13" ht="16.5" x14ac:dyDescent="0.3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2:13" ht="16.5" x14ac:dyDescent="0.3">
      <c r="B487" s="7" t="s">
        <v>3</v>
      </c>
      <c r="C487" s="129" t="s">
        <v>35</v>
      </c>
      <c r="D487" s="130"/>
      <c r="E487" s="130"/>
      <c r="F487" s="131"/>
      <c r="G487" s="8" t="s">
        <v>4</v>
      </c>
      <c r="H487" s="129">
        <v>2006</v>
      </c>
      <c r="I487" s="131"/>
      <c r="J487" s="7" t="s">
        <v>5</v>
      </c>
      <c r="K487" s="152" t="s">
        <v>62</v>
      </c>
      <c r="L487" s="130"/>
      <c r="M487" s="131"/>
    </row>
    <row r="488" spans="2:13" ht="16.5" x14ac:dyDescent="0.3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2:13" ht="16.5" x14ac:dyDescent="0.3">
      <c r="B489" s="127" t="s">
        <v>6</v>
      </c>
      <c r="C489" s="128"/>
      <c r="D489" s="129" t="s">
        <v>28</v>
      </c>
      <c r="E489" s="130"/>
      <c r="F489" s="130"/>
      <c r="G489" s="130"/>
      <c r="H489" s="130"/>
      <c r="I489" s="130"/>
      <c r="J489" s="130"/>
      <c r="K489" s="130"/>
      <c r="L489" s="130"/>
      <c r="M489" s="131"/>
    </row>
    <row r="490" spans="2:13" ht="16.5" x14ac:dyDescent="0.3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2:13" ht="16.5" x14ac:dyDescent="0.3">
      <c r="B491" s="127" t="s">
        <v>7</v>
      </c>
      <c r="C491" s="128"/>
      <c r="D491" s="129" t="s">
        <v>66</v>
      </c>
      <c r="E491" s="130"/>
      <c r="F491" s="130"/>
      <c r="G491" s="130"/>
      <c r="H491" s="130"/>
      <c r="I491" s="130"/>
      <c r="J491" s="130"/>
      <c r="K491" s="130"/>
      <c r="L491" s="130"/>
      <c r="M491" s="131"/>
    </row>
    <row r="492" spans="2:13" ht="17.25" thickBot="1" x14ac:dyDescent="0.3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2:13" ht="17.25" thickBot="1" x14ac:dyDescent="0.3">
      <c r="B493" s="132" t="s">
        <v>8</v>
      </c>
      <c r="C493" s="134" t="s">
        <v>9</v>
      </c>
      <c r="D493" s="136" t="s">
        <v>10</v>
      </c>
      <c r="E493" s="138" t="s">
        <v>11</v>
      </c>
      <c r="F493" s="139"/>
      <c r="G493" s="139"/>
      <c r="H493" s="139"/>
      <c r="I493" s="139"/>
      <c r="J493" s="139"/>
      <c r="K493" s="140"/>
      <c r="L493" s="141" t="s">
        <v>12</v>
      </c>
      <c r="M493" s="142"/>
    </row>
    <row r="494" spans="2:13" ht="17.25" thickBot="1" x14ac:dyDescent="0.35">
      <c r="B494" s="133"/>
      <c r="C494" s="135"/>
      <c r="D494" s="137"/>
      <c r="E494" s="145" t="s">
        <v>13</v>
      </c>
      <c r="F494" s="146"/>
      <c r="G494" s="146"/>
      <c r="H494" s="147"/>
      <c r="I494" s="53" t="s">
        <v>14</v>
      </c>
      <c r="J494" s="53" t="s">
        <v>15</v>
      </c>
      <c r="K494" s="54" t="s">
        <v>16</v>
      </c>
      <c r="L494" s="143"/>
      <c r="M494" s="144"/>
    </row>
    <row r="495" spans="2:13" ht="16.5" x14ac:dyDescent="0.3">
      <c r="B495" s="47">
        <v>45832</v>
      </c>
      <c r="C495" s="12" t="s">
        <v>155</v>
      </c>
      <c r="D495" s="48"/>
      <c r="E495" s="165" t="s">
        <v>156</v>
      </c>
      <c r="F495" s="119"/>
      <c r="G495" s="119"/>
      <c r="H495" s="120"/>
      <c r="I495" s="12">
        <v>1</v>
      </c>
      <c r="J495" s="36">
        <v>1593.97</v>
      </c>
      <c r="K495" s="40">
        <f t="shared" ref="K495:K502" si="5">(I495*J495)*1.16</f>
        <v>1849.0051999999998</v>
      </c>
      <c r="L495" s="113"/>
      <c r="M495" s="114"/>
    </row>
    <row r="496" spans="2:13" ht="16.5" x14ac:dyDescent="0.3">
      <c r="B496" s="13"/>
      <c r="C496" s="14"/>
      <c r="D496" s="15"/>
      <c r="E496" s="155" t="s">
        <v>157</v>
      </c>
      <c r="F496" s="123"/>
      <c r="G496" s="123"/>
      <c r="H496" s="124"/>
      <c r="I496" s="16">
        <v>2</v>
      </c>
      <c r="J496" s="37">
        <v>447.41</v>
      </c>
      <c r="K496" s="40">
        <f t="shared" si="5"/>
        <v>1037.9911999999999</v>
      </c>
      <c r="L496" s="17"/>
      <c r="M496" s="18"/>
    </row>
    <row r="497" spans="2:13" ht="16.5" x14ac:dyDescent="0.3">
      <c r="B497" s="13"/>
      <c r="C497" s="14"/>
      <c r="D497" s="15"/>
      <c r="E497" s="155" t="s">
        <v>158</v>
      </c>
      <c r="F497" s="123"/>
      <c r="G497" s="123"/>
      <c r="H497" s="124"/>
      <c r="I497" s="16">
        <v>2</v>
      </c>
      <c r="J497" s="37">
        <v>237.07</v>
      </c>
      <c r="K497" s="40">
        <f t="shared" si="5"/>
        <v>550.00239999999997</v>
      </c>
      <c r="L497" s="17"/>
      <c r="M497" s="18"/>
    </row>
    <row r="498" spans="2:13" ht="16.5" x14ac:dyDescent="0.3">
      <c r="B498" s="13"/>
      <c r="C498" s="14"/>
      <c r="D498" s="15"/>
      <c r="E498" s="155" t="s">
        <v>159</v>
      </c>
      <c r="F498" s="123"/>
      <c r="G498" s="123"/>
      <c r="H498" s="124"/>
      <c r="I498" s="16">
        <v>2</v>
      </c>
      <c r="J498" s="37">
        <v>93.97</v>
      </c>
      <c r="K498" s="40">
        <f t="shared" si="5"/>
        <v>218.01039999999998</v>
      </c>
      <c r="L498" s="17"/>
      <c r="M498" s="18"/>
    </row>
    <row r="499" spans="2:13" ht="16.5" x14ac:dyDescent="0.3">
      <c r="B499" s="13"/>
      <c r="C499" s="14"/>
      <c r="D499" s="15"/>
      <c r="E499" s="155" t="s">
        <v>160</v>
      </c>
      <c r="F499" s="123"/>
      <c r="G499" s="123"/>
      <c r="H499" s="124"/>
      <c r="I499" s="16">
        <v>2</v>
      </c>
      <c r="J499" s="37">
        <v>90.52</v>
      </c>
      <c r="K499" s="40">
        <f t="shared" si="5"/>
        <v>210.00639999999999</v>
      </c>
      <c r="L499" s="17"/>
      <c r="M499" s="18"/>
    </row>
    <row r="500" spans="2:13" ht="16.5" x14ac:dyDescent="0.3">
      <c r="B500" s="13"/>
      <c r="C500" s="14"/>
      <c r="D500" s="15"/>
      <c r="E500" s="155" t="s">
        <v>161</v>
      </c>
      <c r="F500" s="123"/>
      <c r="G500" s="123"/>
      <c r="H500" s="124"/>
      <c r="I500" s="16">
        <v>4</v>
      </c>
      <c r="J500" s="37">
        <v>81.47</v>
      </c>
      <c r="K500" s="40">
        <f t="shared" si="5"/>
        <v>378.02079999999995</v>
      </c>
      <c r="L500" s="17"/>
      <c r="M500" s="18"/>
    </row>
    <row r="501" spans="2:13" ht="16.5" x14ac:dyDescent="0.3">
      <c r="B501" s="13"/>
      <c r="C501" s="14"/>
      <c r="D501" s="15"/>
      <c r="E501" s="156"/>
      <c r="F501" s="157"/>
      <c r="G501" s="157"/>
      <c r="H501" s="158"/>
      <c r="I501" s="16"/>
      <c r="J501" s="37"/>
      <c r="K501" s="40">
        <f t="shared" si="5"/>
        <v>0</v>
      </c>
      <c r="L501" s="17"/>
      <c r="M501" s="18"/>
    </row>
    <row r="502" spans="2:13" ht="17.25" thickBot="1" x14ac:dyDescent="0.35">
      <c r="B502" s="13"/>
      <c r="C502" s="14"/>
      <c r="D502" s="15"/>
      <c r="E502" s="159"/>
      <c r="F502" s="160"/>
      <c r="G502" s="160"/>
      <c r="H502" s="161"/>
      <c r="I502" s="49"/>
      <c r="J502" s="50"/>
      <c r="K502" s="40">
        <f t="shared" si="5"/>
        <v>0</v>
      </c>
      <c r="L502" s="51"/>
      <c r="M502" s="52"/>
    </row>
    <row r="503" spans="2:13" ht="17.25" thickBot="1" x14ac:dyDescent="0.35">
      <c r="B503" s="13"/>
      <c r="C503" s="14"/>
      <c r="D503" s="15"/>
      <c r="E503" s="162" t="s">
        <v>17</v>
      </c>
      <c r="F503" s="163"/>
      <c r="G503" s="163"/>
      <c r="H503" s="164"/>
      <c r="I503" s="20"/>
      <c r="J503" s="39"/>
      <c r="K503" s="42"/>
      <c r="L503" s="44"/>
      <c r="M503" s="45"/>
    </row>
    <row r="504" spans="2:13" ht="16.5" x14ac:dyDescent="0.3">
      <c r="B504" s="55"/>
      <c r="C504" s="16"/>
      <c r="D504" s="56"/>
      <c r="E504" s="155" t="s">
        <v>162</v>
      </c>
      <c r="F504" s="123"/>
      <c r="G504" s="123"/>
      <c r="H504" s="124"/>
      <c r="I504" s="12">
        <v>1</v>
      </c>
      <c r="J504" s="36">
        <v>1200</v>
      </c>
      <c r="K504" s="40">
        <f>(I504*J504)*1.16</f>
        <v>1392</v>
      </c>
      <c r="L504" s="113"/>
      <c r="M504" s="114"/>
    </row>
    <row r="505" spans="2:13" ht="17.25" thickBot="1" x14ac:dyDescent="0.35">
      <c r="B505" s="13"/>
      <c r="C505" s="14"/>
      <c r="D505" s="15"/>
      <c r="E505" s="153"/>
      <c r="F505" s="153"/>
      <c r="G505" s="153"/>
      <c r="H505" s="154"/>
      <c r="I505" s="16"/>
      <c r="J505" s="37"/>
      <c r="K505" s="40"/>
      <c r="L505" s="17"/>
      <c r="M505" s="18"/>
    </row>
    <row r="506" spans="2:13" ht="17.25" thickBot="1" x14ac:dyDescent="0.35">
      <c r="B506" s="26" t="s">
        <v>18</v>
      </c>
      <c r="C506" s="27"/>
      <c r="D506" s="28"/>
      <c r="E506" s="115"/>
      <c r="F506" s="116"/>
      <c r="G506" s="116"/>
      <c r="H506" s="117"/>
      <c r="I506" s="29"/>
      <c r="J506" s="29"/>
      <c r="K506" s="43">
        <f>SUM(K495:K505)</f>
        <v>5635.0364</v>
      </c>
      <c r="L506" s="30"/>
      <c r="M506" s="31"/>
    </row>
    <row r="507" spans="2:13" ht="16.5" x14ac:dyDescent="0.3">
      <c r="B507" s="1"/>
      <c r="C507" s="118"/>
      <c r="D507" s="118"/>
      <c r="E507" s="32"/>
      <c r="F507" s="33"/>
      <c r="G507" s="33"/>
      <c r="H507" s="1"/>
      <c r="I507" s="34"/>
      <c r="J507" s="34"/>
      <c r="K507" s="34"/>
      <c r="L507" s="34"/>
      <c r="M507" s="1"/>
    </row>
    <row r="508" spans="2:13" ht="16.5" x14ac:dyDescent="0.3">
      <c r="B508" s="1"/>
      <c r="C508" s="57"/>
      <c r="D508" s="57"/>
      <c r="E508" s="32"/>
      <c r="F508" s="33"/>
      <c r="G508" s="33"/>
      <c r="H508" s="1"/>
      <c r="I508" s="34"/>
      <c r="J508" s="34"/>
      <c r="K508" s="34"/>
      <c r="L508" s="34"/>
      <c r="M508" s="1"/>
    </row>
    <row r="509" spans="2:13" ht="16.5" x14ac:dyDescent="0.3">
      <c r="B509" s="105" t="s">
        <v>20</v>
      </c>
      <c r="C509" s="105"/>
      <c r="D509" s="105"/>
      <c r="E509" s="105" t="s">
        <v>25</v>
      </c>
      <c r="F509" s="105"/>
      <c r="G509" s="105"/>
      <c r="H509" s="105"/>
      <c r="J509" s="105" t="s">
        <v>19</v>
      </c>
      <c r="K509" s="105"/>
      <c r="L509" s="105"/>
      <c r="M509" s="33"/>
    </row>
    <row r="510" spans="2:13" ht="16.5" x14ac:dyDescent="0.3">
      <c r="B510" s="106" t="s">
        <v>48</v>
      </c>
      <c r="C510" s="106"/>
      <c r="D510" s="106"/>
      <c r="E510" s="106" t="s">
        <v>68</v>
      </c>
      <c r="F510" s="106"/>
      <c r="G510" s="106"/>
      <c r="H510" s="106"/>
      <c r="J510" s="106" t="s">
        <v>46</v>
      </c>
      <c r="K510" s="106"/>
      <c r="L510" s="106"/>
      <c r="M510" s="33"/>
    </row>
    <row r="511" spans="2:13" ht="16.5" x14ac:dyDescent="0.3">
      <c r="B511" s="104" t="s">
        <v>39</v>
      </c>
      <c r="C511" s="104"/>
      <c r="D511" s="104"/>
      <c r="E511" s="104" t="s">
        <v>29</v>
      </c>
      <c r="F511" s="104"/>
      <c r="G511" s="104"/>
      <c r="H511" s="104"/>
      <c r="I511" s="68"/>
      <c r="J511" s="104" t="s">
        <v>26</v>
      </c>
      <c r="K511" s="104"/>
      <c r="L511" s="104"/>
      <c r="M511" s="33"/>
    </row>
    <row r="516" spans="2:13" ht="16.5" x14ac:dyDescent="0.3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2:13" ht="15.75" x14ac:dyDescent="0.25">
      <c r="B517" s="104" t="s">
        <v>21</v>
      </c>
      <c r="C517" s="104"/>
      <c r="D517" s="104"/>
      <c r="E517" s="104"/>
      <c r="F517" s="104"/>
      <c r="G517" s="104"/>
      <c r="H517" s="104"/>
      <c r="I517" s="104"/>
      <c r="J517" s="104"/>
      <c r="K517" s="104"/>
      <c r="L517" s="104"/>
      <c r="M517" s="104"/>
    </row>
    <row r="518" spans="2:13" ht="15.75" x14ac:dyDescent="0.25">
      <c r="B518" s="105" t="s">
        <v>0</v>
      </c>
      <c r="C518" s="105"/>
      <c r="D518" s="105"/>
      <c r="E518" s="105"/>
      <c r="F518" s="105"/>
      <c r="G518" s="105"/>
      <c r="H518" s="105"/>
      <c r="I518" s="105"/>
      <c r="J518" s="105"/>
      <c r="K518" s="105"/>
      <c r="L518" s="105"/>
      <c r="M518" s="105"/>
    </row>
    <row r="519" spans="2:13" ht="16.5" x14ac:dyDescent="0.3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2:13" ht="16.5" x14ac:dyDescent="0.3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2:13" ht="16.5" x14ac:dyDescent="0.3">
      <c r="B521" s="3" t="s">
        <v>1</v>
      </c>
      <c r="C521" s="127" t="s">
        <v>45</v>
      </c>
      <c r="D521" s="148"/>
      <c r="E521" s="148"/>
      <c r="F521" s="148"/>
      <c r="G521" s="148"/>
      <c r="H521" s="128"/>
      <c r="I521" s="4" t="s">
        <v>2</v>
      </c>
      <c r="J521" s="5"/>
      <c r="K521" s="149" t="s">
        <v>44</v>
      </c>
      <c r="L521" s="150"/>
      <c r="M521" s="151"/>
    </row>
    <row r="522" spans="2:13" ht="16.5" x14ac:dyDescent="0.3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2:13" ht="16.5" x14ac:dyDescent="0.3">
      <c r="B523" s="7" t="s">
        <v>3</v>
      </c>
      <c r="C523" s="129" t="s">
        <v>35</v>
      </c>
      <c r="D523" s="130"/>
      <c r="E523" s="130"/>
      <c r="F523" s="131"/>
      <c r="G523" s="8" t="s">
        <v>4</v>
      </c>
      <c r="H523" s="129">
        <v>1997</v>
      </c>
      <c r="I523" s="131"/>
      <c r="J523" s="7" t="s">
        <v>5</v>
      </c>
      <c r="K523" s="152" t="s">
        <v>63</v>
      </c>
      <c r="L523" s="130" t="s">
        <v>43</v>
      </c>
      <c r="M523" s="131" t="s">
        <v>43</v>
      </c>
    </row>
    <row r="524" spans="2:13" ht="16.5" x14ac:dyDescent="0.3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2:13" ht="16.5" x14ac:dyDescent="0.3">
      <c r="B525" s="127" t="s">
        <v>6</v>
      </c>
      <c r="C525" s="128"/>
      <c r="D525" s="129" t="s">
        <v>28</v>
      </c>
      <c r="E525" s="130"/>
      <c r="F525" s="130"/>
      <c r="G525" s="130"/>
      <c r="H525" s="130"/>
      <c r="I525" s="130"/>
      <c r="J525" s="130"/>
      <c r="K525" s="130"/>
      <c r="L525" s="130"/>
      <c r="M525" s="131"/>
    </row>
    <row r="526" spans="2:13" ht="16.5" x14ac:dyDescent="0.3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2:13" ht="16.5" x14ac:dyDescent="0.3">
      <c r="B527" s="127" t="s">
        <v>7</v>
      </c>
      <c r="C527" s="128"/>
      <c r="D527" s="129" t="s">
        <v>60</v>
      </c>
      <c r="E527" s="130"/>
      <c r="F527" s="130"/>
      <c r="G527" s="130"/>
      <c r="H527" s="130"/>
      <c r="I527" s="130"/>
      <c r="J527" s="130"/>
      <c r="K527" s="130"/>
      <c r="L527" s="130"/>
      <c r="M527" s="131"/>
    </row>
    <row r="528" spans="2:13" ht="17.25" thickBot="1" x14ac:dyDescent="0.3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2:13" ht="17.25" thickBot="1" x14ac:dyDescent="0.3">
      <c r="B529" s="132" t="s">
        <v>8</v>
      </c>
      <c r="C529" s="134" t="s">
        <v>9</v>
      </c>
      <c r="D529" s="136" t="s">
        <v>10</v>
      </c>
      <c r="E529" s="138" t="s">
        <v>11</v>
      </c>
      <c r="F529" s="139"/>
      <c r="G529" s="139"/>
      <c r="H529" s="139"/>
      <c r="I529" s="139"/>
      <c r="J529" s="139"/>
      <c r="K529" s="140"/>
      <c r="L529" s="141" t="s">
        <v>12</v>
      </c>
      <c r="M529" s="142"/>
    </row>
    <row r="530" spans="2:13" ht="17.25" thickBot="1" x14ac:dyDescent="0.35">
      <c r="B530" s="133"/>
      <c r="C530" s="135"/>
      <c r="D530" s="137"/>
      <c r="E530" s="145" t="s">
        <v>13</v>
      </c>
      <c r="F530" s="146"/>
      <c r="G530" s="146"/>
      <c r="H530" s="147"/>
      <c r="I530" s="53" t="s">
        <v>14</v>
      </c>
      <c r="J530" s="53" t="s">
        <v>15</v>
      </c>
      <c r="K530" s="54" t="s">
        <v>16</v>
      </c>
      <c r="L530" s="143"/>
      <c r="M530" s="144"/>
    </row>
    <row r="531" spans="2:13" ht="16.5" x14ac:dyDescent="0.3">
      <c r="B531" s="61">
        <v>45798</v>
      </c>
      <c r="C531" s="62">
        <v>32803</v>
      </c>
      <c r="D531" s="63"/>
      <c r="E531" s="119" t="s">
        <v>131</v>
      </c>
      <c r="F531" s="119"/>
      <c r="G531" s="119"/>
      <c r="H531" s="120"/>
      <c r="I531" s="12">
        <v>1</v>
      </c>
      <c r="J531" s="58">
        <v>3017.24</v>
      </c>
      <c r="K531" s="40">
        <f>(I531*J531)*1.16</f>
        <v>3499.9983999999995</v>
      </c>
      <c r="L531" s="121"/>
      <c r="M531" s="122"/>
    </row>
    <row r="532" spans="2:13" ht="16.5" x14ac:dyDescent="0.3">
      <c r="B532" s="13"/>
      <c r="C532" s="14"/>
      <c r="D532" s="15"/>
      <c r="E532" s="123" t="s">
        <v>132</v>
      </c>
      <c r="F532" s="123"/>
      <c r="G532" s="123"/>
      <c r="H532" s="124"/>
      <c r="I532" s="16">
        <v>1</v>
      </c>
      <c r="J532" s="58">
        <v>129.31</v>
      </c>
      <c r="K532" s="40">
        <f>(I532*J532)*1.16</f>
        <v>149.99959999999999</v>
      </c>
      <c r="L532" s="125"/>
      <c r="M532" s="126"/>
    </row>
    <row r="533" spans="2:13" ht="16.5" x14ac:dyDescent="0.3">
      <c r="B533" s="13"/>
      <c r="C533" s="14"/>
      <c r="D533" s="15"/>
      <c r="E533" s="123"/>
      <c r="F533" s="123"/>
      <c r="G533" s="123"/>
      <c r="H533" s="124"/>
      <c r="I533" s="16"/>
      <c r="J533" s="58"/>
      <c r="K533" s="40">
        <f>(I533*J533)*1.16</f>
        <v>0</v>
      </c>
      <c r="L533" s="125"/>
      <c r="M533" s="126"/>
    </row>
    <row r="534" spans="2:13" ht="17.25" thickBot="1" x14ac:dyDescent="0.35">
      <c r="B534" s="13"/>
      <c r="C534" s="14"/>
      <c r="D534" s="15"/>
      <c r="E534" s="107" t="s">
        <v>17</v>
      </c>
      <c r="F534" s="107"/>
      <c r="G534" s="107"/>
      <c r="H534" s="108"/>
      <c r="I534" s="59"/>
      <c r="J534" s="60"/>
      <c r="K534" s="67"/>
      <c r="L534" s="109"/>
      <c r="M534" s="110"/>
    </row>
    <row r="535" spans="2:13" ht="17.25" thickBot="1" x14ac:dyDescent="0.35">
      <c r="B535" s="55"/>
      <c r="C535" s="16"/>
      <c r="D535" s="56"/>
      <c r="E535" s="111" t="s">
        <v>52</v>
      </c>
      <c r="F535" s="111"/>
      <c r="G535" s="111"/>
      <c r="H535" s="112"/>
      <c r="I535" s="12">
        <v>1</v>
      </c>
      <c r="J535" s="58">
        <v>600</v>
      </c>
      <c r="K535" s="40">
        <f>(I535*J535)*1.16</f>
        <v>696</v>
      </c>
      <c r="L535" s="113"/>
      <c r="M535" s="114"/>
    </row>
    <row r="536" spans="2:13" ht="17.25" thickBot="1" x14ac:dyDescent="0.35">
      <c r="B536" s="26" t="s">
        <v>18</v>
      </c>
      <c r="C536" s="27"/>
      <c r="D536" s="28"/>
      <c r="E536" s="115"/>
      <c r="F536" s="116"/>
      <c r="G536" s="116"/>
      <c r="H536" s="117"/>
      <c r="I536" s="29"/>
      <c r="J536" s="29"/>
      <c r="K536" s="43">
        <f>SUM(K531:K535)</f>
        <v>4345.9979999999996</v>
      </c>
      <c r="L536" s="30"/>
      <c r="M536" s="31"/>
    </row>
    <row r="537" spans="2:13" ht="16.5" x14ac:dyDescent="0.3">
      <c r="B537" s="1"/>
      <c r="C537" s="118"/>
      <c r="D537" s="118"/>
      <c r="E537" s="32"/>
      <c r="F537" s="33"/>
      <c r="G537" s="33"/>
      <c r="H537" s="1"/>
      <c r="I537" s="34"/>
      <c r="J537" s="34"/>
      <c r="K537" s="34"/>
      <c r="L537" s="34"/>
      <c r="M537" s="1"/>
    </row>
    <row r="538" spans="2:13" ht="16.5" x14ac:dyDescent="0.3">
      <c r="B538" s="105" t="s">
        <v>20</v>
      </c>
      <c r="C538" s="105"/>
      <c r="D538" s="105"/>
      <c r="E538" s="105" t="s">
        <v>25</v>
      </c>
      <c r="F538" s="105"/>
      <c r="G538" s="105"/>
      <c r="H538" s="105"/>
      <c r="J538" s="105" t="s">
        <v>19</v>
      </c>
      <c r="K538" s="105"/>
      <c r="L538" s="105"/>
      <c r="M538" s="33"/>
    </row>
    <row r="539" spans="2:13" ht="16.5" x14ac:dyDescent="0.3">
      <c r="B539" s="106" t="s">
        <v>48</v>
      </c>
      <c r="C539" s="106"/>
      <c r="D539" s="106"/>
      <c r="E539" s="106" t="s">
        <v>68</v>
      </c>
      <c r="F539" s="106"/>
      <c r="G539" s="106"/>
      <c r="H539" s="106"/>
      <c r="J539" s="106" t="s">
        <v>46</v>
      </c>
      <c r="K539" s="106"/>
      <c r="L539" s="106"/>
      <c r="M539" s="33"/>
    </row>
    <row r="540" spans="2:13" ht="16.5" x14ac:dyDescent="0.3">
      <c r="B540" s="104" t="s">
        <v>39</v>
      </c>
      <c r="C540" s="104"/>
      <c r="D540" s="104"/>
      <c r="E540" s="104" t="s">
        <v>29</v>
      </c>
      <c r="F540" s="104"/>
      <c r="G540" s="104"/>
      <c r="H540" s="104"/>
      <c r="I540" s="68"/>
      <c r="J540" s="104" t="s">
        <v>26</v>
      </c>
      <c r="K540" s="104"/>
      <c r="L540" s="104"/>
      <c r="M540" s="33"/>
    </row>
    <row r="546" spans="2:13" ht="16.5" x14ac:dyDescent="0.3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2:13" ht="15.75" x14ac:dyDescent="0.25">
      <c r="B547" s="104" t="s">
        <v>21</v>
      </c>
      <c r="C547" s="104"/>
      <c r="D547" s="104"/>
      <c r="E547" s="104"/>
      <c r="F547" s="104"/>
      <c r="G547" s="104"/>
      <c r="H547" s="104"/>
      <c r="I547" s="104"/>
      <c r="J547" s="104"/>
      <c r="K547" s="104"/>
      <c r="L547" s="104"/>
      <c r="M547" s="104"/>
    </row>
    <row r="548" spans="2:13" ht="15.75" x14ac:dyDescent="0.25">
      <c r="B548" s="105" t="s">
        <v>0</v>
      </c>
      <c r="C548" s="105"/>
      <c r="D548" s="105"/>
      <c r="E548" s="105"/>
      <c r="F548" s="105"/>
      <c r="G548" s="105"/>
      <c r="H548" s="105"/>
      <c r="I548" s="105"/>
      <c r="J548" s="105"/>
      <c r="K548" s="105"/>
      <c r="L548" s="105"/>
      <c r="M548" s="105"/>
    </row>
    <row r="549" spans="2:13" ht="16.5" x14ac:dyDescent="0.3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2:13" ht="16.5" x14ac:dyDescent="0.3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2:13" ht="16.5" x14ac:dyDescent="0.3">
      <c r="B551" s="3" t="s">
        <v>1</v>
      </c>
      <c r="C551" s="127" t="s">
        <v>45</v>
      </c>
      <c r="D551" s="148"/>
      <c r="E551" s="148"/>
      <c r="F551" s="148"/>
      <c r="G551" s="148"/>
      <c r="H551" s="128"/>
      <c r="I551" s="4" t="s">
        <v>2</v>
      </c>
      <c r="J551" s="5"/>
      <c r="K551" s="149" t="s">
        <v>44</v>
      </c>
      <c r="L551" s="150"/>
      <c r="M551" s="151"/>
    </row>
    <row r="552" spans="2:13" ht="16.5" x14ac:dyDescent="0.3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2:13" ht="16.5" x14ac:dyDescent="0.3">
      <c r="B553" s="7" t="s">
        <v>3</v>
      </c>
      <c r="C553" s="129" t="s">
        <v>35</v>
      </c>
      <c r="D553" s="130"/>
      <c r="E553" s="130"/>
      <c r="F553" s="131"/>
      <c r="G553" s="8" t="s">
        <v>4</v>
      </c>
      <c r="H553" s="129">
        <v>1997</v>
      </c>
      <c r="I553" s="131"/>
      <c r="J553" s="7" t="s">
        <v>5</v>
      </c>
      <c r="K553" s="152" t="s">
        <v>63</v>
      </c>
      <c r="L553" s="130" t="s">
        <v>43</v>
      </c>
      <c r="M553" s="131" t="s">
        <v>43</v>
      </c>
    </row>
    <row r="554" spans="2:13" ht="16.5" x14ac:dyDescent="0.3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2:13" ht="16.5" x14ac:dyDescent="0.3">
      <c r="B555" s="127" t="s">
        <v>6</v>
      </c>
      <c r="C555" s="128"/>
      <c r="D555" s="129" t="s">
        <v>28</v>
      </c>
      <c r="E555" s="130"/>
      <c r="F555" s="130"/>
      <c r="G555" s="130"/>
      <c r="H555" s="130"/>
      <c r="I555" s="130"/>
      <c r="J555" s="130"/>
      <c r="K555" s="130"/>
      <c r="L555" s="130"/>
      <c r="M555" s="131"/>
    </row>
    <row r="556" spans="2:13" ht="16.5" x14ac:dyDescent="0.3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2:13" ht="16.5" x14ac:dyDescent="0.3">
      <c r="B557" s="127" t="s">
        <v>7</v>
      </c>
      <c r="C557" s="128"/>
      <c r="D557" s="129" t="s">
        <v>60</v>
      </c>
      <c r="E557" s="130"/>
      <c r="F557" s="130"/>
      <c r="G557" s="130"/>
      <c r="H557" s="130"/>
      <c r="I557" s="130"/>
      <c r="J557" s="130"/>
      <c r="K557" s="130"/>
      <c r="L557" s="130"/>
      <c r="M557" s="131"/>
    </row>
    <row r="558" spans="2:13" ht="17.25" thickBot="1" x14ac:dyDescent="0.3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2:13" ht="17.25" thickBot="1" x14ac:dyDescent="0.3">
      <c r="B559" s="132" t="s">
        <v>8</v>
      </c>
      <c r="C559" s="134" t="s">
        <v>9</v>
      </c>
      <c r="D559" s="136" t="s">
        <v>10</v>
      </c>
      <c r="E559" s="138" t="s">
        <v>11</v>
      </c>
      <c r="F559" s="139"/>
      <c r="G559" s="139"/>
      <c r="H559" s="139"/>
      <c r="I559" s="139"/>
      <c r="J559" s="139"/>
      <c r="K559" s="140"/>
      <c r="L559" s="141" t="s">
        <v>12</v>
      </c>
      <c r="M559" s="142"/>
    </row>
    <row r="560" spans="2:13" ht="17.25" thickBot="1" x14ac:dyDescent="0.35">
      <c r="B560" s="133"/>
      <c r="C560" s="135"/>
      <c r="D560" s="137"/>
      <c r="E560" s="145" t="s">
        <v>13</v>
      </c>
      <c r="F560" s="146"/>
      <c r="G560" s="146"/>
      <c r="H560" s="147"/>
      <c r="I560" s="53" t="s">
        <v>14</v>
      </c>
      <c r="J560" s="53" t="s">
        <v>15</v>
      </c>
      <c r="K560" s="54" t="s">
        <v>16</v>
      </c>
      <c r="L560" s="143"/>
      <c r="M560" s="144"/>
    </row>
    <row r="561" spans="2:13" ht="16.5" x14ac:dyDescent="0.3">
      <c r="B561" s="61">
        <v>45804</v>
      </c>
      <c r="C561" s="62" t="s">
        <v>126</v>
      </c>
      <c r="D561" s="63"/>
      <c r="E561" s="119" t="s">
        <v>127</v>
      </c>
      <c r="F561" s="119"/>
      <c r="G561" s="119"/>
      <c r="H561" s="120"/>
      <c r="I561" s="12">
        <v>1</v>
      </c>
      <c r="J561" s="58">
        <v>400</v>
      </c>
      <c r="K561" s="40">
        <f>(I561*J561)*1.16</f>
        <v>463.99999999999994</v>
      </c>
      <c r="L561" s="121"/>
      <c r="M561" s="122"/>
    </row>
    <row r="562" spans="2:13" ht="16.5" x14ac:dyDescent="0.3">
      <c r="B562" s="13"/>
      <c r="C562" s="14"/>
      <c r="D562" s="15"/>
      <c r="E562" s="123" t="s">
        <v>128</v>
      </c>
      <c r="F562" s="123"/>
      <c r="G562" s="123"/>
      <c r="H562" s="124"/>
      <c r="I562" s="16">
        <v>1</v>
      </c>
      <c r="J562" s="58">
        <v>150</v>
      </c>
      <c r="K562" s="40">
        <f>(I562*J562)*1.16</f>
        <v>174</v>
      </c>
      <c r="L562" s="125"/>
      <c r="M562" s="126"/>
    </row>
    <row r="563" spans="2:13" ht="16.5" x14ac:dyDescent="0.3">
      <c r="B563" s="13"/>
      <c r="C563" s="14"/>
      <c r="D563" s="15"/>
      <c r="E563" s="123" t="s">
        <v>129</v>
      </c>
      <c r="F563" s="123"/>
      <c r="G563" s="123"/>
      <c r="H563" s="124"/>
      <c r="I563" s="16">
        <v>1</v>
      </c>
      <c r="J563" s="58">
        <v>180</v>
      </c>
      <c r="K563" s="40">
        <f>(I563*J563)*1.16</f>
        <v>208.79999999999998</v>
      </c>
      <c r="L563" s="69"/>
      <c r="M563" s="70"/>
    </row>
    <row r="564" spans="2:13" ht="16.5" x14ac:dyDescent="0.3">
      <c r="B564" s="13"/>
      <c r="C564" s="14"/>
      <c r="D564" s="15"/>
      <c r="E564" s="123" t="s">
        <v>130</v>
      </c>
      <c r="F564" s="123"/>
      <c r="G564" s="123"/>
      <c r="H564" s="124"/>
      <c r="I564" s="16">
        <v>1</v>
      </c>
      <c r="J564" s="58">
        <v>30</v>
      </c>
      <c r="K564" s="40">
        <f>(I564*J564)*1.16</f>
        <v>34.799999999999997</v>
      </c>
      <c r="L564" s="125"/>
      <c r="M564" s="126"/>
    </row>
    <row r="565" spans="2:13" ht="17.25" thickBot="1" x14ac:dyDescent="0.35">
      <c r="B565" s="13"/>
      <c r="C565" s="14"/>
      <c r="D565" s="15"/>
      <c r="E565" s="107" t="s">
        <v>17</v>
      </c>
      <c r="F565" s="107"/>
      <c r="G565" s="107"/>
      <c r="H565" s="108"/>
      <c r="I565" s="59"/>
      <c r="J565" s="60"/>
      <c r="K565" s="67"/>
      <c r="L565" s="109"/>
      <c r="M565" s="110"/>
    </row>
    <row r="566" spans="2:13" ht="17.25" thickBot="1" x14ac:dyDescent="0.35">
      <c r="B566" s="55"/>
      <c r="C566" s="16"/>
      <c r="D566" s="56"/>
      <c r="E566" s="111" t="s">
        <v>52</v>
      </c>
      <c r="F566" s="111"/>
      <c r="G566" s="111"/>
      <c r="H566" s="112"/>
      <c r="I566" s="12">
        <v>1</v>
      </c>
      <c r="J566" s="58">
        <v>120</v>
      </c>
      <c r="K566" s="40">
        <f>(I566*J566)*1.16</f>
        <v>139.19999999999999</v>
      </c>
      <c r="L566" s="113"/>
      <c r="M566" s="114"/>
    </row>
    <row r="567" spans="2:13" ht="17.25" thickBot="1" x14ac:dyDescent="0.35">
      <c r="B567" s="26" t="s">
        <v>18</v>
      </c>
      <c r="C567" s="27"/>
      <c r="D567" s="28"/>
      <c r="E567" s="115"/>
      <c r="F567" s="116"/>
      <c r="G567" s="116"/>
      <c r="H567" s="117"/>
      <c r="I567" s="29"/>
      <c r="J567" s="29"/>
      <c r="K567" s="43">
        <f>SUM(K561:K566)</f>
        <v>1020.8</v>
      </c>
      <c r="L567" s="30"/>
      <c r="M567" s="31"/>
    </row>
    <row r="568" spans="2:13" ht="16.5" x14ac:dyDescent="0.3">
      <c r="B568" s="1"/>
      <c r="C568" s="118"/>
      <c r="D568" s="118"/>
      <c r="E568" s="32"/>
      <c r="F568" s="33"/>
      <c r="G568" s="33"/>
      <c r="H568" s="1"/>
      <c r="I568" s="34"/>
      <c r="J568" s="34"/>
      <c r="K568" s="34"/>
      <c r="L568" s="34"/>
      <c r="M568" s="1"/>
    </row>
    <row r="569" spans="2:13" ht="16.5" x14ac:dyDescent="0.3">
      <c r="B569" s="105" t="s">
        <v>20</v>
      </c>
      <c r="C569" s="105"/>
      <c r="D569" s="105"/>
      <c r="E569" s="105" t="s">
        <v>25</v>
      </c>
      <c r="F569" s="105"/>
      <c r="G569" s="105"/>
      <c r="H569" s="105"/>
      <c r="J569" s="105" t="s">
        <v>19</v>
      </c>
      <c r="K569" s="105"/>
      <c r="L569" s="105"/>
      <c r="M569" s="33"/>
    </row>
    <row r="570" spans="2:13" ht="16.5" x14ac:dyDescent="0.3">
      <c r="B570" s="106" t="s">
        <v>48</v>
      </c>
      <c r="C570" s="106"/>
      <c r="D570" s="106"/>
      <c r="E570" s="106" t="s">
        <v>68</v>
      </c>
      <c r="F570" s="106"/>
      <c r="G570" s="106"/>
      <c r="H570" s="106"/>
      <c r="J570" s="106" t="s">
        <v>46</v>
      </c>
      <c r="K570" s="106"/>
      <c r="L570" s="106"/>
      <c r="M570" s="33"/>
    </row>
    <row r="571" spans="2:13" ht="16.5" x14ac:dyDescent="0.3">
      <c r="B571" s="104" t="s">
        <v>39</v>
      </c>
      <c r="C571" s="104"/>
      <c r="D571" s="104"/>
      <c r="E571" s="104" t="s">
        <v>29</v>
      </c>
      <c r="F571" s="104"/>
      <c r="G571" s="104"/>
      <c r="H571" s="104"/>
      <c r="I571" s="68"/>
      <c r="J571" s="104" t="s">
        <v>26</v>
      </c>
      <c r="K571" s="104"/>
      <c r="L571" s="104"/>
      <c r="M571" s="33"/>
    </row>
    <row r="578" spans="2:13" ht="16.5" x14ac:dyDescent="0.3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2:13" ht="15.75" x14ac:dyDescent="0.25">
      <c r="B579" s="104" t="s">
        <v>21</v>
      </c>
      <c r="C579" s="104"/>
      <c r="D579" s="104"/>
      <c r="E579" s="104"/>
      <c r="F579" s="104"/>
      <c r="G579" s="104"/>
      <c r="H579" s="104"/>
      <c r="I579" s="104"/>
      <c r="J579" s="104"/>
      <c r="K579" s="104"/>
      <c r="L579" s="104"/>
      <c r="M579" s="104"/>
    </row>
    <row r="580" spans="2:13" ht="15.75" x14ac:dyDescent="0.25">
      <c r="B580" s="105" t="s">
        <v>0</v>
      </c>
      <c r="C580" s="105"/>
      <c r="D580" s="105"/>
      <c r="E580" s="105"/>
      <c r="F580" s="105"/>
      <c r="G580" s="105"/>
      <c r="H580" s="105"/>
      <c r="I580" s="105"/>
      <c r="J580" s="105"/>
      <c r="K580" s="105"/>
      <c r="L580" s="105"/>
      <c r="M580" s="105"/>
    </row>
    <row r="581" spans="2:13" ht="16.5" x14ac:dyDescent="0.3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2:13" ht="16.5" x14ac:dyDescent="0.3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2:13" ht="16.5" x14ac:dyDescent="0.3">
      <c r="B583" s="3" t="s">
        <v>1</v>
      </c>
      <c r="C583" s="127" t="s">
        <v>45</v>
      </c>
      <c r="D583" s="148"/>
      <c r="E583" s="148"/>
      <c r="F583" s="148"/>
      <c r="G583" s="148"/>
      <c r="H583" s="128"/>
      <c r="I583" s="4" t="s">
        <v>2</v>
      </c>
      <c r="J583" s="5"/>
      <c r="K583" s="149" t="s">
        <v>44</v>
      </c>
      <c r="L583" s="150"/>
      <c r="M583" s="151"/>
    </row>
    <row r="584" spans="2:13" ht="16.5" x14ac:dyDescent="0.3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2:13" ht="16.5" x14ac:dyDescent="0.3">
      <c r="B585" s="7" t="s">
        <v>3</v>
      </c>
      <c r="C585" s="129" t="s">
        <v>35</v>
      </c>
      <c r="D585" s="130"/>
      <c r="E585" s="130"/>
      <c r="F585" s="131"/>
      <c r="G585" s="8" t="s">
        <v>4</v>
      </c>
      <c r="H585" s="129">
        <v>1997</v>
      </c>
      <c r="I585" s="131"/>
      <c r="J585" s="7" t="s">
        <v>5</v>
      </c>
      <c r="K585" s="152" t="s">
        <v>63</v>
      </c>
      <c r="L585" s="130" t="s">
        <v>43</v>
      </c>
      <c r="M585" s="131" t="s">
        <v>43</v>
      </c>
    </row>
    <row r="586" spans="2:13" ht="16.5" x14ac:dyDescent="0.3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2:13" ht="16.5" x14ac:dyDescent="0.3">
      <c r="B587" s="127" t="s">
        <v>6</v>
      </c>
      <c r="C587" s="128"/>
      <c r="D587" s="129" t="s">
        <v>28</v>
      </c>
      <c r="E587" s="130"/>
      <c r="F587" s="130"/>
      <c r="G587" s="130"/>
      <c r="H587" s="130"/>
      <c r="I587" s="130"/>
      <c r="J587" s="130"/>
      <c r="K587" s="130"/>
      <c r="L587" s="130"/>
      <c r="M587" s="131"/>
    </row>
    <row r="588" spans="2:13" ht="16.5" x14ac:dyDescent="0.3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2:13" ht="16.5" x14ac:dyDescent="0.3">
      <c r="B589" s="127" t="s">
        <v>7</v>
      </c>
      <c r="C589" s="128"/>
      <c r="D589" s="129" t="s">
        <v>60</v>
      </c>
      <c r="E589" s="130"/>
      <c r="F589" s="130"/>
      <c r="G589" s="130"/>
      <c r="H589" s="130"/>
      <c r="I589" s="130"/>
      <c r="J589" s="130"/>
      <c r="K589" s="130"/>
      <c r="L589" s="130"/>
      <c r="M589" s="131"/>
    </row>
    <row r="590" spans="2:13" ht="17.25" thickBot="1" x14ac:dyDescent="0.3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2:13" ht="17.25" thickBot="1" x14ac:dyDescent="0.3">
      <c r="B591" s="132" t="s">
        <v>8</v>
      </c>
      <c r="C591" s="134" t="s">
        <v>9</v>
      </c>
      <c r="D591" s="136" t="s">
        <v>10</v>
      </c>
      <c r="E591" s="138" t="s">
        <v>11</v>
      </c>
      <c r="F591" s="139"/>
      <c r="G591" s="139"/>
      <c r="H591" s="139"/>
      <c r="I591" s="139"/>
      <c r="J591" s="139"/>
      <c r="K591" s="140"/>
      <c r="L591" s="141" t="s">
        <v>12</v>
      </c>
      <c r="M591" s="142"/>
    </row>
    <row r="592" spans="2:13" ht="17.25" thickBot="1" x14ac:dyDescent="0.35">
      <c r="B592" s="133"/>
      <c r="C592" s="135"/>
      <c r="D592" s="137"/>
      <c r="E592" s="145" t="s">
        <v>13</v>
      </c>
      <c r="F592" s="146"/>
      <c r="G592" s="146"/>
      <c r="H592" s="147"/>
      <c r="I592" s="53" t="s">
        <v>14</v>
      </c>
      <c r="J592" s="53" t="s">
        <v>15</v>
      </c>
      <c r="K592" s="54" t="s">
        <v>16</v>
      </c>
      <c r="L592" s="143"/>
      <c r="M592" s="144"/>
    </row>
    <row r="593" spans="2:13" ht="16.5" x14ac:dyDescent="0.3">
      <c r="B593" s="61">
        <v>45833</v>
      </c>
      <c r="C593" s="62" t="s">
        <v>163</v>
      </c>
      <c r="D593" s="63"/>
      <c r="E593" s="119" t="s">
        <v>164</v>
      </c>
      <c r="F593" s="119"/>
      <c r="G593" s="119"/>
      <c r="H593" s="120"/>
      <c r="I593" s="12">
        <v>1</v>
      </c>
      <c r="J593" s="58">
        <v>1007.76</v>
      </c>
      <c r="K593" s="40">
        <f t="shared" ref="K593:K598" si="6">(J593*I593)*1.16</f>
        <v>1169.0015999999998</v>
      </c>
      <c r="L593" s="121"/>
      <c r="M593" s="122"/>
    </row>
    <row r="594" spans="2:13" ht="16.5" x14ac:dyDescent="0.3">
      <c r="B594" s="47"/>
      <c r="C594" s="12"/>
      <c r="D594" s="48"/>
      <c r="E594" s="123" t="s">
        <v>157</v>
      </c>
      <c r="F594" s="123"/>
      <c r="G594" s="123"/>
      <c r="H594" s="124"/>
      <c r="I594" s="12">
        <v>2</v>
      </c>
      <c r="J594" s="58">
        <v>447.41</v>
      </c>
      <c r="K594" s="40">
        <f t="shared" si="6"/>
        <v>1037.9911999999999</v>
      </c>
      <c r="L594" s="89"/>
      <c r="M594" s="90"/>
    </row>
    <row r="595" spans="2:13" ht="16.5" x14ac:dyDescent="0.3">
      <c r="B595" s="47"/>
      <c r="C595" s="12"/>
      <c r="D595" s="48"/>
      <c r="E595" s="123" t="s">
        <v>158</v>
      </c>
      <c r="F595" s="123"/>
      <c r="G595" s="123"/>
      <c r="H595" s="124"/>
      <c r="I595" s="12">
        <v>2</v>
      </c>
      <c r="J595" s="58">
        <v>211.21</v>
      </c>
      <c r="K595" s="40">
        <f t="shared" si="6"/>
        <v>490.00720000000001</v>
      </c>
      <c r="L595" s="89"/>
      <c r="M595" s="90"/>
    </row>
    <row r="596" spans="2:13" ht="16.5" x14ac:dyDescent="0.3">
      <c r="B596" s="47"/>
      <c r="C596" s="12"/>
      <c r="D596" s="48"/>
      <c r="E596" s="123" t="s">
        <v>159</v>
      </c>
      <c r="F596" s="123"/>
      <c r="G596" s="123"/>
      <c r="H596" s="124"/>
      <c r="I596" s="12">
        <v>2</v>
      </c>
      <c r="J596" s="58">
        <v>93.97</v>
      </c>
      <c r="K596" s="40">
        <f t="shared" si="6"/>
        <v>218.01039999999998</v>
      </c>
      <c r="L596" s="89"/>
      <c r="M596" s="90"/>
    </row>
    <row r="597" spans="2:13" ht="16.5" x14ac:dyDescent="0.3">
      <c r="B597" s="13"/>
      <c r="C597" s="14"/>
      <c r="D597" s="15"/>
      <c r="E597" s="123" t="s">
        <v>160</v>
      </c>
      <c r="F597" s="123"/>
      <c r="G597" s="123"/>
      <c r="H597" s="124"/>
      <c r="I597" s="16">
        <v>2</v>
      </c>
      <c r="J597" s="58">
        <v>90.52</v>
      </c>
      <c r="K597" s="40">
        <f t="shared" si="6"/>
        <v>210.00639999999999</v>
      </c>
      <c r="L597" s="125"/>
      <c r="M597" s="126"/>
    </row>
    <row r="598" spans="2:13" ht="16.5" x14ac:dyDescent="0.3">
      <c r="B598" s="13"/>
      <c r="C598" s="14"/>
      <c r="D598" s="15"/>
      <c r="E598" s="123" t="s">
        <v>165</v>
      </c>
      <c r="F598" s="123"/>
      <c r="G598" s="123"/>
      <c r="H598" s="124"/>
      <c r="I598" s="16">
        <v>4</v>
      </c>
      <c r="J598" s="58">
        <v>81.47</v>
      </c>
      <c r="K598" s="40">
        <f t="shared" si="6"/>
        <v>378.02079999999995</v>
      </c>
      <c r="L598" s="125"/>
      <c r="M598" s="126"/>
    </row>
    <row r="599" spans="2:13" ht="17.25" thickBot="1" x14ac:dyDescent="0.35">
      <c r="B599" s="13"/>
      <c r="C599" s="14"/>
      <c r="D599" s="15"/>
      <c r="E599" s="107" t="s">
        <v>17</v>
      </c>
      <c r="F599" s="107"/>
      <c r="G599" s="107"/>
      <c r="H599" s="108"/>
      <c r="I599" s="59"/>
      <c r="J599" s="60"/>
      <c r="K599" s="67"/>
      <c r="L599" s="109"/>
      <c r="M599" s="110"/>
    </row>
    <row r="600" spans="2:13" ht="17.25" thickBot="1" x14ac:dyDescent="0.35">
      <c r="B600" s="55"/>
      <c r="C600" s="16"/>
      <c r="D600" s="56"/>
      <c r="E600" s="111" t="s">
        <v>166</v>
      </c>
      <c r="F600" s="111"/>
      <c r="G600" s="111"/>
      <c r="H600" s="112"/>
      <c r="I600" s="12">
        <v>1</v>
      </c>
      <c r="J600" s="58">
        <v>1200</v>
      </c>
      <c r="K600" s="40">
        <f>(J600*I600)*1.16</f>
        <v>1392</v>
      </c>
      <c r="L600" s="113"/>
      <c r="M600" s="114"/>
    </row>
    <row r="601" spans="2:13" ht="17.25" thickBot="1" x14ac:dyDescent="0.35">
      <c r="B601" s="26" t="s">
        <v>18</v>
      </c>
      <c r="C601" s="27"/>
      <c r="D601" s="28"/>
      <c r="E601" s="115"/>
      <c r="F601" s="116"/>
      <c r="G601" s="116"/>
      <c r="H601" s="117"/>
      <c r="I601" s="29"/>
      <c r="J601" s="29"/>
      <c r="K601" s="43">
        <f>SUM(K593:K600)</f>
        <v>4895.0375999999997</v>
      </c>
      <c r="L601" s="30"/>
      <c r="M601" s="31"/>
    </row>
    <row r="602" spans="2:13" ht="16.5" x14ac:dyDescent="0.3">
      <c r="B602" s="1"/>
      <c r="C602" s="118"/>
      <c r="D602" s="118"/>
      <c r="E602" s="32"/>
      <c r="F602" s="33"/>
      <c r="G602" s="33"/>
      <c r="H602" s="1"/>
      <c r="I602" s="34"/>
      <c r="J602" s="34"/>
      <c r="K602" s="34"/>
      <c r="L602" s="34"/>
      <c r="M602" s="1"/>
    </row>
    <row r="603" spans="2:13" ht="16.5" x14ac:dyDescent="0.3">
      <c r="B603" s="105" t="s">
        <v>20</v>
      </c>
      <c r="C603" s="105"/>
      <c r="D603" s="105"/>
      <c r="E603" s="105" t="s">
        <v>25</v>
      </c>
      <c r="F603" s="105"/>
      <c r="G603" s="105"/>
      <c r="H603" s="105"/>
      <c r="J603" s="105" t="s">
        <v>19</v>
      </c>
      <c r="K603" s="105"/>
      <c r="L603" s="105"/>
      <c r="M603" s="33"/>
    </row>
    <row r="604" spans="2:13" ht="16.5" x14ac:dyDescent="0.3">
      <c r="B604" s="106" t="s">
        <v>48</v>
      </c>
      <c r="C604" s="106"/>
      <c r="D604" s="106"/>
      <c r="E604" s="106" t="s">
        <v>68</v>
      </c>
      <c r="F604" s="106"/>
      <c r="G604" s="106"/>
      <c r="H604" s="106"/>
      <c r="J604" s="106" t="s">
        <v>46</v>
      </c>
      <c r="K604" s="106"/>
      <c r="L604" s="106"/>
      <c r="M604" s="33"/>
    </row>
    <row r="605" spans="2:13" ht="16.5" x14ac:dyDescent="0.3">
      <c r="B605" s="104" t="s">
        <v>39</v>
      </c>
      <c r="C605" s="104"/>
      <c r="D605" s="104"/>
      <c r="E605" s="104" t="s">
        <v>29</v>
      </c>
      <c r="F605" s="104"/>
      <c r="G605" s="104"/>
      <c r="H605" s="104"/>
      <c r="I605" s="68"/>
      <c r="J605" s="104" t="s">
        <v>26</v>
      </c>
      <c r="K605" s="104"/>
      <c r="L605" s="104"/>
      <c r="M605" s="33"/>
    </row>
  </sheetData>
  <mergeCells count="708">
    <mergeCell ref="E22:H22"/>
    <mergeCell ref="E23:H23"/>
    <mergeCell ref="E24:H24"/>
    <mergeCell ref="B59:D59"/>
    <mergeCell ref="E59:H59"/>
    <mergeCell ref="J59:L59"/>
    <mergeCell ref="E55:H55"/>
    <mergeCell ref="E50:H50"/>
    <mergeCell ref="L50:M50"/>
    <mergeCell ref="E51:H51"/>
    <mergeCell ref="B60:D61"/>
    <mergeCell ref="E60:H61"/>
    <mergeCell ref="J60:L61"/>
    <mergeCell ref="L55:M55"/>
    <mergeCell ref="E56:H56"/>
    <mergeCell ref="C57:D57"/>
    <mergeCell ref="B58:D58"/>
    <mergeCell ref="E58:H58"/>
    <mergeCell ref="J58:L58"/>
    <mergeCell ref="E52:H52"/>
    <mergeCell ref="E53:H53"/>
    <mergeCell ref="E54:H54"/>
    <mergeCell ref="B44:C44"/>
    <mergeCell ref="D44:M44"/>
    <mergeCell ref="B46:C46"/>
    <mergeCell ref="D46:M46"/>
    <mergeCell ref="B48:B49"/>
    <mergeCell ref="C48:C49"/>
    <mergeCell ref="D48:D49"/>
    <mergeCell ref="E27:H27"/>
    <mergeCell ref="E48:K48"/>
    <mergeCell ref="L48:M49"/>
    <mergeCell ref="E49:H49"/>
    <mergeCell ref="B36:M36"/>
    <mergeCell ref="B37:M37"/>
    <mergeCell ref="C40:H40"/>
    <mergeCell ref="C42:F42"/>
    <mergeCell ref="H42:I42"/>
    <mergeCell ref="K42:M42"/>
    <mergeCell ref="E21:H21"/>
    <mergeCell ref="E25:H25"/>
    <mergeCell ref="B29:D30"/>
    <mergeCell ref="E29:H30"/>
    <mergeCell ref="J29:L30"/>
    <mergeCell ref="B28:D28"/>
    <mergeCell ref="E28:H28"/>
    <mergeCell ref="J28:L28"/>
    <mergeCell ref="C26:D26"/>
    <mergeCell ref="B27:D27"/>
    <mergeCell ref="E16:H16"/>
    <mergeCell ref="J27:L27"/>
    <mergeCell ref="B22:B24"/>
    <mergeCell ref="C22:C24"/>
    <mergeCell ref="D22:D24"/>
    <mergeCell ref="E17:H17"/>
    <mergeCell ref="L17:M17"/>
    <mergeCell ref="E18:H18"/>
    <mergeCell ref="E19:H19"/>
    <mergeCell ref="E20:H20"/>
    <mergeCell ref="K9:M9"/>
    <mergeCell ref="B11:C11"/>
    <mergeCell ref="D11:M11"/>
    <mergeCell ref="B13:C13"/>
    <mergeCell ref="D13:M13"/>
    <mergeCell ref="B15:B16"/>
    <mergeCell ref="C15:C16"/>
    <mergeCell ref="D15:D16"/>
    <mergeCell ref="E15:K15"/>
    <mergeCell ref="L15:M16"/>
    <mergeCell ref="B78:C78"/>
    <mergeCell ref="D78:M78"/>
    <mergeCell ref="E83:H83"/>
    <mergeCell ref="B76:C76"/>
    <mergeCell ref="D76:M76"/>
    <mergeCell ref="B3:M3"/>
    <mergeCell ref="B4:M4"/>
    <mergeCell ref="C7:H7"/>
    <mergeCell ref="C9:F9"/>
    <mergeCell ref="H9:I9"/>
    <mergeCell ref="E91:H91"/>
    <mergeCell ref="E93:H93"/>
    <mergeCell ref="E84:H84"/>
    <mergeCell ref="E85:H85"/>
    <mergeCell ref="E86:H86"/>
    <mergeCell ref="E87:H87"/>
    <mergeCell ref="E88:H88"/>
    <mergeCell ref="B161:D161"/>
    <mergeCell ref="E161:H161"/>
    <mergeCell ref="J161:L161"/>
    <mergeCell ref="J162:L162"/>
    <mergeCell ref="C94:D94"/>
    <mergeCell ref="B95:D95"/>
    <mergeCell ref="E95:H95"/>
    <mergeCell ref="J95:L95"/>
    <mergeCell ref="E157:H157"/>
    <mergeCell ref="L157:M157"/>
    <mergeCell ref="E158:H158"/>
    <mergeCell ref="C159:D159"/>
    <mergeCell ref="B160:D160"/>
    <mergeCell ref="E160:H160"/>
    <mergeCell ref="J160:L160"/>
    <mergeCell ref="E149:H149"/>
    <mergeCell ref="L149:M149"/>
    <mergeCell ref="E151:H151"/>
    <mergeCell ref="E154:H154"/>
    <mergeCell ref="E155:H155"/>
    <mergeCell ref="E156:H156"/>
    <mergeCell ref="L156:M156"/>
    <mergeCell ref="E150:H150"/>
    <mergeCell ref="E153:H153"/>
    <mergeCell ref="E152:H152"/>
    <mergeCell ref="B143:C143"/>
    <mergeCell ref="D143:M143"/>
    <mergeCell ref="B145:C145"/>
    <mergeCell ref="D145:M145"/>
    <mergeCell ref="B147:B148"/>
    <mergeCell ref="C147:C148"/>
    <mergeCell ref="D147:D148"/>
    <mergeCell ref="E147:K147"/>
    <mergeCell ref="L147:M148"/>
    <mergeCell ref="E148:H148"/>
    <mergeCell ref="B135:M135"/>
    <mergeCell ref="B136:M136"/>
    <mergeCell ref="C139:H139"/>
    <mergeCell ref="C141:F141"/>
    <mergeCell ref="H141:I141"/>
    <mergeCell ref="K141:M141"/>
    <mergeCell ref="B68:M68"/>
    <mergeCell ref="B69:M69"/>
    <mergeCell ref="C72:H72"/>
    <mergeCell ref="C74:F74"/>
    <mergeCell ref="H74:I74"/>
    <mergeCell ref="K74:M74"/>
    <mergeCell ref="E90:H90"/>
    <mergeCell ref="B80:B81"/>
    <mergeCell ref="C80:C81"/>
    <mergeCell ref="D80:D81"/>
    <mergeCell ref="E80:K80"/>
    <mergeCell ref="L80:M81"/>
    <mergeCell ref="E81:H81"/>
    <mergeCell ref="B96:D96"/>
    <mergeCell ref="E96:H96"/>
    <mergeCell ref="J96:L96"/>
    <mergeCell ref="J97:L97"/>
    <mergeCell ref="E82:H82"/>
    <mergeCell ref="L82:M82"/>
    <mergeCell ref="E89:H89"/>
    <mergeCell ref="L89:M89"/>
    <mergeCell ref="E92:H92"/>
    <mergeCell ref="L92:M92"/>
    <mergeCell ref="B104:M104"/>
    <mergeCell ref="B105:M105"/>
    <mergeCell ref="C108:H108"/>
    <mergeCell ref="C110:F110"/>
    <mergeCell ref="H110:I110"/>
    <mergeCell ref="K110:M110"/>
    <mergeCell ref="E120:H120"/>
    <mergeCell ref="E121:H121"/>
    <mergeCell ref="E122:H122"/>
    <mergeCell ref="L122:M122"/>
    <mergeCell ref="B116:B117"/>
    <mergeCell ref="C116:C117"/>
    <mergeCell ref="D116:D117"/>
    <mergeCell ref="E116:K116"/>
    <mergeCell ref="L116:M117"/>
    <mergeCell ref="E117:H117"/>
    <mergeCell ref="J128:L128"/>
    <mergeCell ref="E123:H123"/>
    <mergeCell ref="L123:M123"/>
    <mergeCell ref="E124:H124"/>
    <mergeCell ref="C125:D125"/>
    <mergeCell ref="B126:D126"/>
    <mergeCell ref="E126:H126"/>
    <mergeCell ref="J126:L126"/>
    <mergeCell ref="B127:D127"/>
    <mergeCell ref="E127:H127"/>
    <mergeCell ref="B112:C112"/>
    <mergeCell ref="D112:M112"/>
    <mergeCell ref="B114:C114"/>
    <mergeCell ref="D114:M114"/>
    <mergeCell ref="J127:L127"/>
    <mergeCell ref="E118:H118"/>
    <mergeCell ref="L118:M118"/>
    <mergeCell ref="E119:H119"/>
    <mergeCell ref="B168:M168"/>
    <mergeCell ref="B169:M169"/>
    <mergeCell ref="C172:H172"/>
    <mergeCell ref="C174:F174"/>
    <mergeCell ref="H174:I174"/>
    <mergeCell ref="K174:M174"/>
    <mergeCell ref="B176:C176"/>
    <mergeCell ref="D176:M176"/>
    <mergeCell ref="B178:C178"/>
    <mergeCell ref="D178:M178"/>
    <mergeCell ref="B180:B181"/>
    <mergeCell ref="C180:C181"/>
    <mergeCell ref="D180:D181"/>
    <mergeCell ref="E180:K180"/>
    <mergeCell ref="L180:M181"/>
    <mergeCell ref="E181:H181"/>
    <mergeCell ref="J190:L190"/>
    <mergeCell ref="E182:H182"/>
    <mergeCell ref="L182:M182"/>
    <mergeCell ref="E183:H183"/>
    <mergeCell ref="E184:H184"/>
    <mergeCell ref="E185:H185"/>
    <mergeCell ref="E186:H186"/>
    <mergeCell ref="L186:M186"/>
    <mergeCell ref="B191:D191"/>
    <mergeCell ref="E191:H191"/>
    <mergeCell ref="J191:L191"/>
    <mergeCell ref="J192:L192"/>
    <mergeCell ref="E187:H187"/>
    <mergeCell ref="L187:M187"/>
    <mergeCell ref="E188:H188"/>
    <mergeCell ref="C189:D189"/>
    <mergeCell ref="B190:D190"/>
    <mergeCell ref="E190:H190"/>
    <mergeCell ref="E213:K213"/>
    <mergeCell ref="L213:M214"/>
    <mergeCell ref="E214:H214"/>
    <mergeCell ref="B201:M201"/>
    <mergeCell ref="B202:M202"/>
    <mergeCell ref="C205:H205"/>
    <mergeCell ref="C207:F207"/>
    <mergeCell ref="H207:I207"/>
    <mergeCell ref="K207:M207"/>
    <mergeCell ref="E215:H215"/>
    <mergeCell ref="L215:M215"/>
    <mergeCell ref="E216:H216"/>
    <mergeCell ref="B209:C209"/>
    <mergeCell ref="D209:M209"/>
    <mergeCell ref="B211:C211"/>
    <mergeCell ref="D211:M211"/>
    <mergeCell ref="B213:B214"/>
    <mergeCell ref="C213:C214"/>
    <mergeCell ref="D213:D214"/>
    <mergeCell ref="E225:H225"/>
    <mergeCell ref="J225:L225"/>
    <mergeCell ref="E217:H217"/>
    <mergeCell ref="E218:H218"/>
    <mergeCell ref="L219:M219"/>
    <mergeCell ref="L220:M220"/>
    <mergeCell ref="J226:L226"/>
    <mergeCell ref="E219:H219"/>
    <mergeCell ref="E220:H220"/>
    <mergeCell ref="E221:H221"/>
    <mergeCell ref="E222:H222"/>
    <mergeCell ref="C223:D223"/>
    <mergeCell ref="B224:D224"/>
    <mergeCell ref="E224:H224"/>
    <mergeCell ref="J224:L224"/>
    <mergeCell ref="B225:D225"/>
    <mergeCell ref="B235:M235"/>
    <mergeCell ref="B236:M236"/>
    <mergeCell ref="C239:H239"/>
    <mergeCell ref="C241:F241"/>
    <mergeCell ref="H241:I241"/>
    <mergeCell ref="K241:M241"/>
    <mergeCell ref="B243:C243"/>
    <mergeCell ref="D243:M243"/>
    <mergeCell ref="B245:C245"/>
    <mergeCell ref="D245:M245"/>
    <mergeCell ref="B247:B248"/>
    <mergeCell ref="C247:C248"/>
    <mergeCell ref="D247:D248"/>
    <mergeCell ref="E247:K247"/>
    <mergeCell ref="L247:M248"/>
    <mergeCell ref="E248:H248"/>
    <mergeCell ref="B258:D258"/>
    <mergeCell ref="E258:H258"/>
    <mergeCell ref="J258:L258"/>
    <mergeCell ref="E249:H249"/>
    <mergeCell ref="L249:M249"/>
    <mergeCell ref="E250:H250"/>
    <mergeCell ref="E251:H251"/>
    <mergeCell ref="E252:H252"/>
    <mergeCell ref="E253:H253"/>
    <mergeCell ref="L253:M253"/>
    <mergeCell ref="B259:D259"/>
    <mergeCell ref="E259:H259"/>
    <mergeCell ref="J259:L259"/>
    <mergeCell ref="J260:L260"/>
    <mergeCell ref="B260:D261"/>
    <mergeCell ref="E254:H254"/>
    <mergeCell ref="L254:M254"/>
    <mergeCell ref="E255:H255"/>
    <mergeCell ref="E256:H256"/>
    <mergeCell ref="C257:D257"/>
    <mergeCell ref="L279:M280"/>
    <mergeCell ref="E280:H280"/>
    <mergeCell ref="B267:M267"/>
    <mergeCell ref="B268:M268"/>
    <mergeCell ref="C271:H271"/>
    <mergeCell ref="K271:M271"/>
    <mergeCell ref="C273:F273"/>
    <mergeCell ref="H273:I273"/>
    <mergeCell ref="K273:M273"/>
    <mergeCell ref="E287:H287"/>
    <mergeCell ref="E288:H288"/>
    <mergeCell ref="B275:C275"/>
    <mergeCell ref="D275:M275"/>
    <mergeCell ref="B277:C277"/>
    <mergeCell ref="D277:M277"/>
    <mergeCell ref="B279:B280"/>
    <mergeCell ref="C279:C280"/>
    <mergeCell ref="D279:D280"/>
    <mergeCell ref="E279:K279"/>
    <mergeCell ref="E285:H285"/>
    <mergeCell ref="L285:M285"/>
    <mergeCell ref="E286:H286"/>
    <mergeCell ref="L288:M288"/>
    <mergeCell ref="E281:H281"/>
    <mergeCell ref="L281:M281"/>
    <mergeCell ref="E282:H282"/>
    <mergeCell ref="L282:M282"/>
    <mergeCell ref="E283:H283"/>
    <mergeCell ref="E284:H284"/>
    <mergeCell ref="B292:D292"/>
    <mergeCell ref="E292:H292"/>
    <mergeCell ref="J292:L292"/>
    <mergeCell ref="J293:L293"/>
    <mergeCell ref="B293:D294"/>
    <mergeCell ref="E289:H289"/>
    <mergeCell ref="C290:D290"/>
    <mergeCell ref="B291:D291"/>
    <mergeCell ref="E291:H291"/>
    <mergeCell ref="J291:L291"/>
    <mergeCell ref="B300:M300"/>
    <mergeCell ref="B301:M301"/>
    <mergeCell ref="C304:H304"/>
    <mergeCell ref="K304:M304"/>
    <mergeCell ref="C306:F306"/>
    <mergeCell ref="H306:I306"/>
    <mergeCell ref="K306:M306"/>
    <mergeCell ref="B308:C308"/>
    <mergeCell ref="D308:M308"/>
    <mergeCell ref="B310:C310"/>
    <mergeCell ref="D310:M310"/>
    <mergeCell ref="B312:B313"/>
    <mergeCell ref="C312:C313"/>
    <mergeCell ref="D312:D313"/>
    <mergeCell ref="E312:K312"/>
    <mergeCell ref="L312:M313"/>
    <mergeCell ref="E313:H313"/>
    <mergeCell ref="E314:H314"/>
    <mergeCell ref="L314:M314"/>
    <mergeCell ref="E315:H315"/>
    <mergeCell ref="L315:M315"/>
    <mergeCell ref="E316:H316"/>
    <mergeCell ref="E317:H317"/>
    <mergeCell ref="B324:D324"/>
    <mergeCell ref="E324:H324"/>
    <mergeCell ref="J324:L324"/>
    <mergeCell ref="E318:H318"/>
    <mergeCell ref="L318:M318"/>
    <mergeCell ref="E319:H319"/>
    <mergeCell ref="E320:H320"/>
    <mergeCell ref="L320:M320"/>
    <mergeCell ref="B97:D98"/>
    <mergeCell ref="B162:D163"/>
    <mergeCell ref="B192:D193"/>
    <mergeCell ref="B226:D227"/>
    <mergeCell ref="J325:L325"/>
    <mergeCell ref="E321:H321"/>
    <mergeCell ref="C322:D322"/>
    <mergeCell ref="B323:D323"/>
    <mergeCell ref="E323:H323"/>
    <mergeCell ref="J323:L323"/>
    <mergeCell ref="B325:D326"/>
    <mergeCell ref="E97:H98"/>
    <mergeCell ref="E128:H129"/>
    <mergeCell ref="E162:H163"/>
    <mergeCell ref="E192:H193"/>
    <mergeCell ref="E226:H227"/>
    <mergeCell ref="E260:H261"/>
    <mergeCell ref="E293:H294"/>
    <mergeCell ref="E325:H326"/>
    <mergeCell ref="B128:D129"/>
    <mergeCell ref="B332:M332"/>
    <mergeCell ref="B333:M333"/>
    <mergeCell ref="C336:H336"/>
    <mergeCell ref="K336:M336"/>
    <mergeCell ref="C338:F338"/>
    <mergeCell ref="H338:I338"/>
    <mergeCell ref="K338:M338"/>
    <mergeCell ref="B340:C340"/>
    <mergeCell ref="D340:M340"/>
    <mergeCell ref="B342:C342"/>
    <mergeCell ref="D342:M342"/>
    <mergeCell ref="B344:B345"/>
    <mergeCell ref="C344:C345"/>
    <mergeCell ref="D344:D345"/>
    <mergeCell ref="E344:K344"/>
    <mergeCell ref="L344:M345"/>
    <mergeCell ref="E345:H345"/>
    <mergeCell ref="E353:H353"/>
    <mergeCell ref="E346:H346"/>
    <mergeCell ref="L346:M346"/>
    <mergeCell ref="E347:H347"/>
    <mergeCell ref="L347:M347"/>
    <mergeCell ref="E348:H348"/>
    <mergeCell ref="L348:M348"/>
    <mergeCell ref="B363:D363"/>
    <mergeCell ref="E355:H355"/>
    <mergeCell ref="L355:M355"/>
    <mergeCell ref="E349:H349"/>
    <mergeCell ref="L349:M349"/>
    <mergeCell ref="E350:H350"/>
    <mergeCell ref="L350:M350"/>
    <mergeCell ref="E351:H351"/>
    <mergeCell ref="L351:M351"/>
    <mergeCell ref="E352:H352"/>
    <mergeCell ref="E359:H359"/>
    <mergeCell ref="E360:H360"/>
    <mergeCell ref="C361:D361"/>
    <mergeCell ref="B362:D362"/>
    <mergeCell ref="E362:H362"/>
    <mergeCell ref="J362:L362"/>
    <mergeCell ref="E363:H363"/>
    <mergeCell ref="J363:L363"/>
    <mergeCell ref="B364:D365"/>
    <mergeCell ref="E364:H365"/>
    <mergeCell ref="E354:H354"/>
    <mergeCell ref="E358:H358"/>
    <mergeCell ref="E357:H357"/>
    <mergeCell ref="J364:L365"/>
    <mergeCell ref="E356:H356"/>
    <mergeCell ref="L356:M356"/>
    <mergeCell ref="B372:M372"/>
    <mergeCell ref="B373:M373"/>
    <mergeCell ref="C376:H376"/>
    <mergeCell ref="K376:M376"/>
    <mergeCell ref="C378:F378"/>
    <mergeCell ref="H378:I378"/>
    <mergeCell ref="K378:M378"/>
    <mergeCell ref="B380:C380"/>
    <mergeCell ref="D380:M380"/>
    <mergeCell ref="B382:C382"/>
    <mergeCell ref="D382:M382"/>
    <mergeCell ref="E391:H391"/>
    <mergeCell ref="B384:B385"/>
    <mergeCell ref="C384:C385"/>
    <mergeCell ref="D384:D385"/>
    <mergeCell ref="E384:K384"/>
    <mergeCell ref="L384:M385"/>
    <mergeCell ref="E385:H385"/>
    <mergeCell ref="E392:H392"/>
    <mergeCell ref="L393:M396"/>
    <mergeCell ref="E397:H397"/>
    <mergeCell ref="C398:D398"/>
    <mergeCell ref="E386:H386"/>
    <mergeCell ref="L386:M391"/>
    <mergeCell ref="E387:H387"/>
    <mergeCell ref="E388:H388"/>
    <mergeCell ref="E389:H389"/>
    <mergeCell ref="E390:H390"/>
    <mergeCell ref="J399:L399"/>
    <mergeCell ref="B400:D400"/>
    <mergeCell ref="E400:H400"/>
    <mergeCell ref="J400:L400"/>
    <mergeCell ref="B401:D401"/>
    <mergeCell ref="E401:H401"/>
    <mergeCell ref="J401:L401"/>
    <mergeCell ref="B399:D399"/>
    <mergeCell ref="E399:H399"/>
    <mergeCell ref="B402:D402"/>
    <mergeCell ref="E402:H402"/>
    <mergeCell ref="B411:M411"/>
    <mergeCell ref="B412:M412"/>
    <mergeCell ref="C415:H415"/>
    <mergeCell ref="K415:M415"/>
    <mergeCell ref="C417:F417"/>
    <mergeCell ref="H417:I417"/>
    <mergeCell ref="K417:M417"/>
    <mergeCell ref="B419:C419"/>
    <mergeCell ref="D419:M419"/>
    <mergeCell ref="B421:C421"/>
    <mergeCell ref="D421:M421"/>
    <mergeCell ref="B423:B424"/>
    <mergeCell ref="C423:C424"/>
    <mergeCell ref="D423:D424"/>
    <mergeCell ref="E423:K423"/>
    <mergeCell ref="L423:M424"/>
    <mergeCell ref="E424:H424"/>
    <mergeCell ref="E425:H425"/>
    <mergeCell ref="L425:M430"/>
    <mergeCell ref="E426:H426"/>
    <mergeCell ref="E427:H427"/>
    <mergeCell ref="E428:H428"/>
    <mergeCell ref="E429:H429"/>
    <mergeCell ref="E430:H430"/>
    <mergeCell ref="E436:H436"/>
    <mergeCell ref="J436:L436"/>
    <mergeCell ref="B437:D437"/>
    <mergeCell ref="E437:H437"/>
    <mergeCell ref="J437:L437"/>
    <mergeCell ref="E431:H431"/>
    <mergeCell ref="E432:H433"/>
    <mergeCell ref="L432:M433"/>
    <mergeCell ref="E434:H434"/>
    <mergeCell ref="C435:D435"/>
    <mergeCell ref="B438:D438"/>
    <mergeCell ref="E438:H438"/>
    <mergeCell ref="J438:L438"/>
    <mergeCell ref="B439:D439"/>
    <mergeCell ref="E439:H439"/>
    <mergeCell ref="E393:H393"/>
    <mergeCell ref="E396:H396"/>
    <mergeCell ref="E394:H394"/>
    <mergeCell ref="E395:H395"/>
    <mergeCell ref="B436:D436"/>
    <mergeCell ref="B445:M445"/>
    <mergeCell ref="B446:M446"/>
    <mergeCell ref="C449:H449"/>
    <mergeCell ref="K449:M449"/>
    <mergeCell ref="C451:F451"/>
    <mergeCell ref="H451:I451"/>
    <mergeCell ref="K451:M451"/>
    <mergeCell ref="B453:C453"/>
    <mergeCell ref="D453:M453"/>
    <mergeCell ref="B455:C455"/>
    <mergeCell ref="D455:M455"/>
    <mergeCell ref="B457:B458"/>
    <mergeCell ref="C457:C458"/>
    <mergeCell ref="D457:D458"/>
    <mergeCell ref="E457:K457"/>
    <mergeCell ref="L457:M458"/>
    <mergeCell ref="E458:H458"/>
    <mergeCell ref="E462:H462"/>
    <mergeCell ref="E463:H463"/>
    <mergeCell ref="E464:H464"/>
    <mergeCell ref="L464:M464"/>
    <mergeCell ref="E459:H459"/>
    <mergeCell ref="L459:M459"/>
    <mergeCell ref="E460:H460"/>
    <mergeCell ref="E461:H461"/>
    <mergeCell ref="E465:H465"/>
    <mergeCell ref="E466:H466"/>
    <mergeCell ref="C467:D467"/>
    <mergeCell ref="B469:D469"/>
    <mergeCell ref="E469:H469"/>
    <mergeCell ref="J469:L469"/>
    <mergeCell ref="B470:D470"/>
    <mergeCell ref="E470:H470"/>
    <mergeCell ref="J470:L470"/>
    <mergeCell ref="B471:D471"/>
    <mergeCell ref="E471:H471"/>
    <mergeCell ref="J471:L471"/>
    <mergeCell ref="B481:M481"/>
    <mergeCell ref="B482:M482"/>
    <mergeCell ref="C485:H485"/>
    <mergeCell ref="K485:M485"/>
    <mergeCell ref="C487:F487"/>
    <mergeCell ref="H487:I487"/>
    <mergeCell ref="K487:M487"/>
    <mergeCell ref="B489:C489"/>
    <mergeCell ref="D489:M489"/>
    <mergeCell ref="B491:C491"/>
    <mergeCell ref="D491:M491"/>
    <mergeCell ref="B493:B494"/>
    <mergeCell ref="C493:C494"/>
    <mergeCell ref="D493:D494"/>
    <mergeCell ref="E493:K493"/>
    <mergeCell ref="L493:M494"/>
    <mergeCell ref="E494:H494"/>
    <mergeCell ref="E495:H495"/>
    <mergeCell ref="L495:M495"/>
    <mergeCell ref="E496:H496"/>
    <mergeCell ref="E497:H497"/>
    <mergeCell ref="E498:H498"/>
    <mergeCell ref="E499:H499"/>
    <mergeCell ref="E500:H500"/>
    <mergeCell ref="E501:H501"/>
    <mergeCell ref="E502:H502"/>
    <mergeCell ref="E503:H503"/>
    <mergeCell ref="E504:H504"/>
    <mergeCell ref="L504:M504"/>
    <mergeCell ref="E505:H505"/>
    <mergeCell ref="E506:H506"/>
    <mergeCell ref="C507:D507"/>
    <mergeCell ref="B509:D509"/>
    <mergeCell ref="E509:H509"/>
    <mergeCell ref="J509:L509"/>
    <mergeCell ref="B510:D510"/>
    <mergeCell ref="E510:H510"/>
    <mergeCell ref="J510:L510"/>
    <mergeCell ref="B511:D511"/>
    <mergeCell ref="E511:H511"/>
    <mergeCell ref="J511:L511"/>
    <mergeCell ref="B605:D605"/>
    <mergeCell ref="E605:H605"/>
    <mergeCell ref="J605:L605"/>
    <mergeCell ref="E563:H563"/>
    <mergeCell ref="B603:D603"/>
    <mergeCell ref="E603:H603"/>
    <mergeCell ref="J603:L603"/>
    <mergeCell ref="B604:D604"/>
    <mergeCell ref="E604:H604"/>
    <mergeCell ref="J604:L604"/>
    <mergeCell ref="E599:H599"/>
    <mergeCell ref="L599:M599"/>
    <mergeCell ref="E600:H600"/>
    <mergeCell ref="L600:M600"/>
    <mergeCell ref="E601:H601"/>
    <mergeCell ref="C602:D602"/>
    <mergeCell ref="E593:H593"/>
    <mergeCell ref="L593:M593"/>
    <mergeCell ref="E597:H597"/>
    <mergeCell ref="L597:M597"/>
    <mergeCell ref="E598:H598"/>
    <mergeCell ref="L598:M598"/>
    <mergeCell ref="E594:H594"/>
    <mergeCell ref="E595:H595"/>
    <mergeCell ref="E596:H596"/>
    <mergeCell ref="B591:B592"/>
    <mergeCell ref="C591:C592"/>
    <mergeCell ref="D591:D592"/>
    <mergeCell ref="E591:K591"/>
    <mergeCell ref="L591:M592"/>
    <mergeCell ref="E592:H592"/>
    <mergeCell ref="C585:F585"/>
    <mergeCell ref="H585:I585"/>
    <mergeCell ref="K585:M585"/>
    <mergeCell ref="B587:C587"/>
    <mergeCell ref="D587:M587"/>
    <mergeCell ref="B589:C589"/>
    <mergeCell ref="D589:M589"/>
    <mergeCell ref="B571:D571"/>
    <mergeCell ref="E571:H571"/>
    <mergeCell ref="J571:L571"/>
    <mergeCell ref="B579:M579"/>
    <mergeCell ref="B580:M580"/>
    <mergeCell ref="C583:H583"/>
    <mergeCell ref="K583:M583"/>
    <mergeCell ref="B569:D569"/>
    <mergeCell ref="E569:H569"/>
    <mergeCell ref="J569:L569"/>
    <mergeCell ref="B570:D570"/>
    <mergeCell ref="E570:H570"/>
    <mergeCell ref="J570:L570"/>
    <mergeCell ref="E565:H565"/>
    <mergeCell ref="L565:M565"/>
    <mergeCell ref="E566:H566"/>
    <mergeCell ref="L566:M566"/>
    <mergeCell ref="E567:H567"/>
    <mergeCell ref="C568:D568"/>
    <mergeCell ref="E561:H561"/>
    <mergeCell ref="L561:M561"/>
    <mergeCell ref="E562:H562"/>
    <mergeCell ref="L562:M562"/>
    <mergeCell ref="E564:H564"/>
    <mergeCell ref="L564:M564"/>
    <mergeCell ref="B555:C555"/>
    <mergeCell ref="D555:M555"/>
    <mergeCell ref="B557:C557"/>
    <mergeCell ref="D557:M557"/>
    <mergeCell ref="B559:B560"/>
    <mergeCell ref="C559:C560"/>
    <mergeCell ref="D559:D560"/>
    <mergeCell ref="E559:K559"/>
    <mergeCell ref="L559:M560"/>
    <mergeCell ref="E560:H560"/>
    <mergeCell ref="B547:M547"/>
    <mergeCell ref="B548:M548"/>
    <mergeCell ref="C551:H551"/>
    <mergeCell ref="K551:M551"/>
    <mergeCell ref="C553:F553"/>
    <mergeCell ref="H553:I553"/>
    <mergeCell ref="K553:M553"/>
    <mergeCell ref="B517:M517"/>
    <mergeCell ref="B518:M518"/>
    <mergeCell ref="C521:H521"/>
    <mergeCell ref="K521:M521"/>
    <mergeCell ref="C523:F523"/>
    <mergeCell ref="H523:I523"/>
    <mergeCell ref="K523:M523"/>
    <mergeCell ref="B525:C525"/>
    <mergeCell ref="D525:M525"/>
    <mergeCell ref="B527:C527"/>
    <mergeCell ref="D527:M527"/>
    <mergeCell ref="B529:B530"/>
    <mergeCell ref="C529:C530"/>
    <mergeCell ref="D529:D530"/>
    <mergeCell ref="E529:K529"/>
    <mergeCell ref="L529:M530"/>
    <mergeCell ref="E530:H530"/>
    <mergeCell ref="E531:H531"/>
    <mergeCell ref="L531:M531"/>
    <mergeCell ref="E532:H532"/>
    <mergeCell ref="L532:M532"/>
    <mergeCell ref="E533:H533"/>
    <mergeCell ref="L533:M533"/>
    <mergeCell ref="E534:H534"/>
    <mergeCell ref="L534:M534"/>
    <mergeCell ref="E535:H535"/>
    <mergeCell ref="L535:M535"/>
    <mergeCell ref="E536:H536"/>
    <mergeCell ref="C537:D537"/>
    <mergeCell ref="B540:D540"/>
    <mergeCell ref="E540:H540"/>
    <mergeCell ref="J540:L540"/>
    <mergeCell ref="B538:D538"/>
    <mergeCell ref="E538:H538"/>
    <mergeCell ref="J538:L538"/>
    <mergeCell ref="B539:D539"/>
    <mergeCell ref="E539:H539"/>
    <mergeCell ref="J539:L539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MCMV_UTSH_02_2025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Utsh</cp:lastModifiedBy>
  <cp:lastPrinted>2025-06-27T21:04:14Z</cp:lastPrinted>
  <dcterms:created xsi:type="dcterms:W3CDTF">2012-03-10T21:17:55Z</dcterms:created>
  <dcterms:modified xsi:type="dcterms:W3CDTF">2026-01-30T18:11:49Z</dcterms:modified>
</cp:coreProperties>
</file>